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795" yWindow="30" windowWidth="12075" windowHeight="8190"/>
  </bookViews>
  <sheets>
    <sheet name="NOVEMBER" sheetId="1" r:id="rId1"/>
    <sheet name="Sheet1" sheetId="2" r:id="rId2"/>
    <sheet name="Sheet2" sheetId="3" r:id="rId3"/>
  </sheets>
  <definedNames>
    <definedName name="_xlnm._FilterDatabase" localSheetId="0" hidden="1">NOVEMBER!$A$9:$A$11</definedName>
    <definedName name="_Order1" localSheetId="0" hidden="1">255</definedName>
    <definedName name="_xlnm.Print_Area" localSheetId="0">NOVEMBER!$A$1:$H$94</definedName>
    <definedName name="Print_Area_MI">NOVEMBER!$A$9:$E$120</definedName>
    <definedName name="_xlnm.Print_Titles" localSheetId="0">NOVEMBER!$9:$14</definedName>
    <definedName name="Print_Titles_MI">NOVEMBER!$9:$13</definedName>
  </definedNames>
  <calcPr calcId="124519"/>
</workbook>
</file>

<file path=xl/calcChain.xml><?xml version="1.0" encoding="utf-8"?>
<calcChain xmlns="http://schemas.openxmlformats.org/spreadsheetml/2006/main">
  <c r="H74" i="1"/>
  <c r="H72"/>
  <c r="H70"/>
  <c r="H68"/>
  <c r="H42" l="1"/>
  <c r="H66" l="1"/>
  <c r="H64"/>
  <c r="H62"/>
  <c r="H60"/>
  <c r="H58"/>
  <c r="H56"/>
  <c r="H51"/>
  <c r="H46"/>
  <c r="H44"/>
  <c r="H40"/>
  <c r="H38"/>
  <c r="H36"/>
  <c r="H34"/>
  <c r="H32"/>
  <c r="H30"/>
  <c r="H28"/>
  <c r="H26"/>
  <c r="H24"/>
  <c r="H19"/>
  <c r="H17"/>
  <c r="D15" i="3" l="1"/>
  <c r="D14"/>
  <c r="D13"/>
  <c r="D12"/>
  <c r="D11"/>
  <c r="I38"/>
  <c r="J38" s="1"/>
  <c r="I36"/>
  <c r="J36" s="1"/>
  <c r="I34"/>
  <c r="J34"/>
  <c r="I30"/>
  <c r="J30" s="1"/>
  <c r="I26"/>
  <c r="J26"/>
  <c r="D2" i="2"/>
  <c r="C16"/>
  <c r="C7"/>
  <c r="B8" s="1"/>
  <c r="B17" s="1"/>
  <c r="C17" s="1"/>
  <c r="F50" i="3"/>
  <c r="F54"/>
  <c r="F46"/>
  <c r="F56"/>
  <c r="F52"/>
  <c r="F48"/>
</calcChain>
</file>

<file path=xl/sharedStrings.xml><?xml version="1.0" encoding="utf-8"?>
<sst xmlns="http://schemas.openxmlformats.org/spreadsheetml/2006/main" count="160" uniqueCount="139">
  <si>
    <t xml:space="preserve"> </t>
  </si>
  <si>
    <t>NO</t>
  </si>
  <si>
    <t>BOBOT</t>
  </si>
  <si>
    <t>KODING</t>
  </si>
  <si>
    <t>JENIS/MEREK</t>
  </si>
  <si>
    <t>TYPE</t>
  </si>
  <si>
    <t>SEPEDA MOTOR RODA DUA</t>
  </si>
  <si>
    <t>I</t>
  </si>
  <si>
    <t>II</t>
  </si>
  <si>
    <t>III</t>
  </si>
  <si>
    <t>MOBIL PENUMPANG - MINIBUS</t>
  </si>
  <si>
    <t>IV</t>
  </si>
  <si>
    <t>nissan</t>
  </si>
  <si>
    <t>103284 67649</t>
  </si>
  <si>
    <t>kia</t>
  </si>
  <si>
    <t>103215 05775</t>
  </si>
  <si>
    <t>minibus</t>
  </si>
  <si>
    <t>LEATHER SEAT</t>
  </si>
  <si>
    <t>KF VKOOL</t>
  </si>
  <si>
    <t>LAPTOP LENOVO</t>
  </si>
  <si>
    <t>CAR POLISH 1THN</t>
  </si>
  <si>
    <t>PW</t>
  </si>
  <si>
    <t>BEK LEDING</t>
  </si>
  <si>
    <t>PLAFON</t>
  </si>
  <si>
    <t>RC</t>
  </si>
  <si>
    <t>SPION ELEKTRIK</t>
  </si>
  <si>
    <t>VELG</t>
  </si>
  <si>
    <t>TAPE</t>
  </si>
  <si>
    <t>WAJA 1.6L MT</t>
  </si>
  <si>
    <t>PENGHITUNGAN DASAR PENGENAAN PAJAK KENDARAAN BERMOTOR DAN BEA BALIK NAMA KENDARAAN BERMOTOR</t>
  </si>
  <si>
    <t>2 1.5L HB S A/T</t>
  </si>
  <si>
    <t>2 1.5L HB S M/T</t>
  </si>
  <si>
    <t>2 1.5L HB R A/T</t>
  </si>
  <si>
    <t>2 1.5L HB R M/T</t>
  </si>
  <si>
    <t>CX-7 2.3L A/T 4X2 HI</t>
  </si>
  <si>
    <t>CX-7 2.3L A/T 4X2 LOW</t>
  </si>
  <si>
    <t>103253 12249</t>
  </si>
  <si>
    <t>103253 12349</t>
  </si>
  <si>
    <t>103253 12449</t>
  </si>
  <si>
    <t>103253 12549</t>
  </si>
  <si>
    <t>103253 12649</t>
  </si>
  <si>
    <t>103253 12749</t>
  </si>
  <si>
    <t>351160 38849</t>
  </si>
  <si>
    <t>351160 38949</t>
  </si>
  <si>
    <t>351160 39049</t>
  </si>
  <si>
    <t>351160 39149</t>
  </si>
  <si>
    <t>351160 39249</t>
  </si>
  <si>
    <t>DYNA 110 ST</t>
  </si>
  <si>
    <t>DYNA 110 FT</t>
  </si>
  <si>
    <t>DYNA 110 ET</t>
  </si>
  <si>
    <t>DYNA 130 XT</t>
  </si>
  <si>
    <t>DYNA 130 HT</t>
  </si>
  <si>
    <t>351381 68149</t>
  </si>
  <si>
    <t>351381 68249</t>
  </si>
  <si>
    <t>351381 68349</t>
  </si>
  <si>
    <t>351381 68449</t>
  </si>
  <si>
    <t>351381 68549</t>
  </si>
  <si>
    <t>GALLARDO LP 550 – 2 COUPE</t>
  </si>
  <si>
    <t>GALLARDO LP 560 – 4 COUPE</t>
  </si>
  <si>
    <t>GALLARDO LP 560 – 4 SPIDER</t>
  </si>
  <si>
    <t>MURCIELAGO LP 640 COUPE</t>
  </si>
  <si>
    <t>MURCIELAGO LP 640 ROADSTER</t>
  </si>
  <si>
    <t>MURCIELAGO LP 670 – 4 SV</t>
  </si>
  <si>
    <t>101633 00230</t>
  </si>
  <si>
    <t>101633 00330</t>
  </si>
  <si>
    <t>101633 00430</t>
  </si>
  <si>
    <t>101633 00530</t>
  </si>
  <si>
    <t>101633 00630</t>
  </si>
  <si>
    <t>101633 00730</t>
  </si>
  <si>
    <t>MOBIL PENUMPANG - JEEP</t>
  </si>
  <si>
    <t>TH BUAT</t>
  </si>
  <si>
    <t>NJKB</t>
  </si>
  <si>
    <t>DP PKB</t>
  </si>
  <si>
    <r>
      <t xml:space="preserve">                                                                                                             </t>
    </r>
    <r>
      <rPr>
        <b/>
        <sz val="13.5"/>
        <color indexed="8"/>
        <rFont val="Tahoma"/>
        <family val="2"/>
      </rPr>
      <t xml:space="preserve">             </t>
    </r>
    <r>
      <rPr>
        <sz val="13.5"/>
        <color indexed="8"/>
        <rFont val="Tahoma"/>
        <family val="2"/>
      </rPr>
      <t>LAMPIRAN PERATURAN MENTERI DALAM NEGERI</t>
    </r>
  </si>
  <si>
    <t>MOBIL BARANG/BEBAN - LIGHT TRUCK</t>
  </si>
  <si>
    <t>HYUNDAI</t>
  </si>
  <si>
    <t>NISSAN</t>
  </si>
  <si>
    <t>TOYOTA</t>
  </si>
  <si>
    <t>HONDA</t>
  </si>
  <si>
    <t>PIAGGIO</t>
  </si>
  <si>
    <t xml:space="preserve">     MENTERI DALAM NEGERI,</t>
  </si>
  <si>
    <t xml:space="preserve">      GAMAWAN FAUZI</t>
  </si>
  <si>
    <t>MITSUBISHI</t>
  </si>
  <si>
    <t>PAJERO SPORT 2.5 HP (4X2) 5 AT</t>
  </si>
  <si>
    <t>102261 83349</t>
  </si>
  <si>
    <t>PAJERO SPORT 2.5 HP (4X4) 5 AT</t>
  </si>
  <si>
    <t>102261 83449</t>
  </si>
  <si>
    <t>DAIHATSU</t>
  </si>
  <si>
    <t>F650RV-GMRFJ (4X2) M/T</t>
  </si>
  <si>
    <t>F650RV-GMDFJ (4X2) M/T</t>
  </si>
  <si>
    <t>103091 21349</t>
  </si>
  <si>
    <t>103091 21449</t>
  </si>
  <si>
    <t>F651RV-GMRFJ (4X2) M/T</t>
  </si>
  <si>
    <t>F651RV-GMDFJ (4X2) M/T</t>
  </si>
  <si>
    <t>F651RV-GQDFJ (4X2) A/T</t>
  </si>
  <si>
    <t>103091 21549</t>
  </si>
  <si>
    <t>103091 21649</t>
  </si>
  <si>
    <t>103091 21749</t>
  </si>
  <si>
    <t>GRAND LIVINA 1.5 S</t>
  </si>
  <si>
    <t>MURANO 3.5 (4X4) A/T</t>
  </si>
  <si>
    <t>103284 69749</t>
  </si>
  <si>
    <t>103284 69849</t>
  </si>
  <si>
    <t>NEW AVANZA 1.3G A/T</t>
  </si>
  <si>
    <t>NEW AVANZA 1.5G M/T</t>
  </si>
  <si>
    <t>NEW AVANZA 1.5G A/T</t>
  </si>
  <si>
    <t>103698 71449</t>
  </si>
  <si>
    <t>103698 71549</t>
  </si>
  <si>
    <t>103698 71649</t>
  </si>
  <si>
    <t>103698 71749</t>
  </si>
  <si>
    <t>103698 71849</t>
  </si>
  <si>
    <t>HD MIGHTY 125L 4X2 M/T ( HD 72 )</t>
  </si>
  <si>
    <t>351177 13075</t>
  </si>
  <si>
    <t>DUCATI</t>
  </si>
  <si>
    <t>DIAVEL (CKD)</t>
  </si>
  <si>
    <t>HYPERMOTARD 796 (CKD)</t>
  </si>
  <si>
    <t>MONSTER 696 (CKD)</t>
  </si>
  <si>
    <t>MULTISTRADA 1200 (CKD)</t>
  </si>
  <si>
    <t>STREETFIGHTER (CKD)</t>
  </si>
  <si>
    <t>SUPERBIKE 1198 (CKD)</t>
  </si>
  <si>
    <t>SUPERBIKE 848 (CKD)</t>
  </si>
  <si>
    <t>701106 04430</t>
  </si>
  <si>
    <t>701106 04530</t>
  </si>
  <si>
    <t>701106 04630</t>
  </si>
  <si>
    <t>701106 04730</t>
  </si>
  <si>
    <t>701106 04830</t>
  </si>
  <si>
    <t>701106 04930</t>
  </si>
  <si>
    <t>701106 05030</t>
  </si>
  <si>
    <t>NC11D1CF A/T</t>
  </si>
  <si>
    <t>701167 36149</t>
  </si>
  <si>
    <t>103364 27449</t>
  </si>
  <si>
    <t>SUZUKI</t>
  </si>
  <si>
    <t>UD110EE</t>
  </si>
  <si>
    <t>ZIP 100 A/T</t>
  </si>
  <si>
    <t>701301 02430</t>
  </si>
  <si>
    <t>NEW AVANZA VELOZ 1.5 M/T</t>
  </si>
  <si>
    <t>NEW AVANZA VELOZ 1.5 A/T</t>
  </si>
  <si>
    <t>ttd</t>
  </si>
  <si>
    <t xml:space="preserve">                                                                                                                       TANGGAL   :   16 Nopember 2011</t>
  </si>
  <si>
    <t xml:space="preserve">                                                                                                                     NOMOR     :     56 TAHUN 2011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</si>
</sst>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_(&quot;Rp&quot;* #,##0_);_(&quot;Rp&quot;* \(#,##0\);_(&quot;Rp&quot;* &quot;-&quot;_);_(@_)"/>
    <numFmt numFmtId="165" formatCode="0_)"/>
    <numFmt numFmtId="166" formatCode="#,##0.0_);\(#,##0.0\)"/>
  </numFmts>
  <fonts count="21">
    <font>
      <sz val="12"/>
      <name val="Arial"/>
    </font>
    <font>
      <sz val="10"/>
      <name val="Arial"/>
      <family val="2"/>
    </font>
    <font>
      <sz val="12"/>
      <color indexed="8"/>
      <name val="Tahoma"/>
      <family val="2"/>
    </font>
    <font>
      <sz val="12"/>
      <color indexed="8"/>
      <name val="Arial"/>
      <family val="2"/>
    </font>
    <font>
      <sz val="10"/>
      <color indexed="8"/>
      <name val="Tahoma"/>
      <family val="2"/>
    </font>
    <font>
      <sz val="13"/>
      <name val="Tahoma"/>
      <family val="2"/>
    </font>
    <font>
      <sz val="13"/>
      <color indexed="8"/>
      <name val="Tahoma"/>
      <family val="2"/>
    </font>
    <font>
      <sz val="15"/>
      <name val="Tahoma"/>
      <family val="2"/>
    </font>
    <font>
      <sz val="15"/>
      <color indexed="8"/>
      <name val="Tahoma"/>
      <family val="2"/>
    </font>
    <font>
      <sz val="13"/>
      <color indexed="8"/>
      <name val="Tahoma"/>
      <family val="2"/>
    </font>
    <font>
      <b/>
      <sz val="13"/>
      <color indexed="8"/>
      <name val="Tahoma"/>
      <family val="2"/>
    </font>
    <font>
      <sz val="13"/>
      <name val="Arial"/>
      <family val="2"/>
    </font>
    <font>
      <sz val="13.5"/>
      <name val="Tahoma"/>
      <family val="2"/>
    </font>
    <font>
      <sz val="13.5"/>
      <color indexed="8"/>
      <name val="Tahoma"/>
      <family val="2"/>
    </font>
    <font>
      <sz val="14"/>
      <name val="Tahoma"/>
      <family val="2"/>
    </font>
    <font>
      <sz val="14"/>
      <color indexed="8"/>
      <name val="Tahoma"/>
      <family val="2"/>
    </font>
    <font>
      <b/>
      <sz val="13.5"/>
      <color indexed="8"/>
      <name val="Tahoma"/>
      <family val="2"/>
    </font>
    <font>
      <b/>
      <sz val="10"/>
      <name val="Arial"/>
      <family val="2"/>
    </font>
    <font>
      <u/>
      <sz val="14"/>
      <color indexed="8"/>
      <name val="Tahoma"/>
      <family val="2"/>
    </font>
    <font>
      <sz val="10"/>
      <color rgb="FFFF000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37" fontId="0" fillId="0" borderId="0"/>
    <xf numFmtId="41" fontId="20" fillId="0" borderId="0" applyFont="0" applyFill="0" applyBorder="0" applyAlignment="0" applyProtection="0"/>
  </cellStyleXfs>
  <cellXfs count="85">
    <xf numFmtId="37" fontId="0" fillId="0" borderId="0" xfId="0"/>
    <xf numFmtId="37" fontId="2" fillId="0" borderId="1" xfId="0" applyNumberFormat="1" applyFont="1" applyBorder="1" applyAlignment="1" applyProtection="1">
      <alignment horizontal="center"/>
    </xf>
    <xf numFmtId="37" fontId="2" fillId="0" borderId="1" xfId="0" applyNumberFormat="1" applyFont="1" applyBorder="1" applyProtection="1"/>
    <xf numFmtId="37" fontId="3" fillId="0" borderId="0" xfId="0" applyNumberFormat="1" applyFont="1" applyProtection="1"/>
    <xf numFmtId="37" fontId="3" fillId="0" borderId="0" xfId="0" applyFont="1" applyAlignment="1" applyProtection="1">
      <alignment horizontal="center"/>
    </xf>
    <xf numFmtId="37" fontId="3" fillId="0" borderId="0" xfId="0" applyNumberFormat="1" applyFont="1" applyBorder="1" applyProtection="1"/>
    <xf numFmtId="37" fontId="3" fillId="0" borderId="0" xfId="0" applyFont="1" applyBorder="1" applyAlignment="1" applyProtection="1">
      <alignment horizontal="center"/>
    </xf>
    <xf numFmtId="37" fontId="8" fillId="0" borderId="0" xfId="0" applyFont="1" applyAlignment="1" applyProtection="1">
      <alignment horizontal="center"/>
    </xf>
    <xf numFmtId="37" fontId="8" fillId="0" borderId="0" xfId="0" applyNumberFormat="1" applyFont="1" applyProtection="1"/>
    <xf numFmtId="37" fontId="6" fillId="0" borderId="0" xfId="0" applyFont="1" applyAlignment="1" applyProtection="1">
      <alignment horizontal="center"/>
    </xf>
    <xf numFmtId="37" fontId="5" fillId="0" borderId="0" xfId="0" applyFont="1" applyAlignment="1" applyProtection="1">
      <alignment horizontal="center" vertical="center"/>
    </xf>
    <xf numFmtId="37" fontId="9" fillId="0" borderId="1" xfId="0" applyNumberFormat="1" applyFont="1" applyBorder="1" applyProtection="1"/>
    <xf numFmtId="37" fontId="9" fillId="0" borderId="1" xfId="0" applyNumberFormat="1" applyFont="1" applyBorder="1" applyAlignment="1" applyProtection="1">
      <alignment horizontal="center"/>
    </xf>
    <xf numFmtId="37" fontId="11" fillId="0" borderId="0" xfId="0" applyFont="1"/>
    <xf numFmtId="37" fontId="9" fillId="0" borderId="3" xfId="0" applyNumberFormat="1" applyFont="1" applyBorder="1" applyProtection="1"/>
    <xf numFmtId="37" fontId="9" fillId="0" borderId="3" xfId="0" applyNumberFormat="1" applyFont="1" applyBorder="1" applyAlignment="1" applyProtection="1">
      <alignment horizontal="center" vertical="center" wrapText="1"/>
    </xf>
    <xf numFmtId="37" fontId="9" fillId="0" borderId="3" xfId="0" applyNumberFormat="1" applyFont="1" applyBorder="1" applyAlignment="1" applyProtection="1">
      <alignment horizontal="center"/>
    </xf>
    <xf numFmtId="37" fontId="9" fillId="0" borderId="1" xfId="0" applyNumberFormat="1" applyFont="1" applyBorder="1" applyAlignment="1" applyProtection="1">
      <alignment horizontal="center" vertical="center"/>
    </xf>
    <xf numFmtId="37" fontId="9" fillId="0" borderId="1" xfId="0" applyNumberFormat="1" applyFont="1" applyBorder="1" applyAlignment="1" applyProtection="1">
      <alignment horizontal="center" vertical="center" wrapText="1"/>
    </xf>
    <xf numFmtId="39" fontId="9" fillId="0" borderId="2" xfId="0" applyNumberFormat="1" applyFont="1" applyBorder="1" applyAlignment="1" applyProtection="1">
      <alignment horizontal="center"/>
    </xf>
    <xf numFmtId="37" fontId="10" fillId="0" borderId="1" xfId="0" applyNumberFormat="1" applyFont="1" applyBorder="1" applyAlignment="1" applyProtection="1">
      <alignment horizontal="center"/>
    </xf>
    <xf numFmtId="37" fontId="6" fillId="0" borderId="1" xfId="0" applyNumberFormat="1" applyFont="1" applyBorder="1" applyAlignment="1" applyProtection="1">
      <alignment horizontal="center"/>
    </xf>
    <xf numFmtId="37" fontId="2" fillId="0" borderId="5" xfId="0" applyNumberFormat="1" applyFont="1" applyBorder="1" applyAlignment="1" applyProtection="1">
      <alignment horizontal="center"/>
    </xf>
    <xf numFmtId="37" fontId="14" fillId="0" borderId="0" xfId="0" applyFont="1" applyAlignment="1" applyProtection="1">
      <alignment horizontal="center" vertical="center"/>
    </xf>
    <xf numFmtId="37" fontId="15" fillId="0" borderId="0" xfId="0" applyFont="1" applyAlignment="1" applyProtection="1">
      <alignment horizontal="center"/>
    </xf>
    <xf numFmtId="37" fontId="13" fillId="0" borderId="0" xfId="0" applyNumberFormat="1" applyFont="1" applyAlignment="1" applyProtection="1">
      <alignment horizontal="center"/>
    </xf>
    <xf numFmtId="37" fontId="6" fillId="0" borderId="6" xfId="0" applyNumberFormat="1" applyFont="1" applyBorder="1" applyAlignment="1" applyProtection="1"/>
    <xf numFmtId="165" fontId="6" fillId="0" borderId="6" xfId="0" applyNumberFormat="1" applyFont="1" applyBorder="1" applyAlignment="1" applyProtection="1">
      <alignment horizontal="center"/>
    </xf>
    <xf numFmtId="37" fontId="6" fillId="0" borderId="6" xfId="0" applyNumberFormat="1" applyFont="1" applyBorder="1" applyAlignment="1" applyProtection="1">
      <alignment horizontal="center"/>
    </xf>
    <xf numFmtId="39" fontId="6" fillId="0" borderId="7" xfId="0" applyNumberFormat="1" applyFont="1" applyBorder="1" applyAlignment="1" applyProtection="1">
      <alignment horizontal="center"/>
    </xf>
    <xf numFmtId="0" fontId="6" fillId="0" borderId="1" xfId="0" applyNumberFormat="1" applyFont="1" applyBorder="1" applyAlignment="1" applyProtection="1">
      <alignment horizontal="center"/>
    </xf>
    <xf numFmtId="0" fontId="6" fillId="0" borderId="6" xfId="0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14" fillId="0" borderId="0" xfId="0" applyFont="1" applyAlignment="1" applyProtection="1">
      <alignment vertical="center"/>
    </xf>
    <xf numFmtId="37" fontId="6" fillId="0" borderId="0" xfId="0" applyNumberFormat="1" applyFont="1" applyBorder="1" applyAlignment="1" applyProtection="1"/>
    <xf numFmtId="165" fontId="6" fillId="0" borderId="0" xfId="0" applyNumberFormat="1" applyFont="1" applyBorder="1" applyAlignment="1" applyProtection="1">
      <alignment horizontal="center"/>
    </xf>
    <xf numFmtId="37" fontId="6" fillId="0" borderId="0" xfId="0" applyNumberFormat="1" applyFont="1" applyBorder="1" applyAlignment="1" applyProtection="1">
      <alignment horizontal="center"/>
    </xf>
    <xf numFmtId="0" fontId="6" fillId="0" borderId="0" xfId="0" applyNumberFormat="1" applyFont="1" applyBorder="1" applyAlignment="1" applyProtection="1">
      <alignment horizontal="center"/>
    </xf>
    <xf numFmtId="37" fontId="6" fillId="0" borderId="0" xfId="0" applyNumberFormat="1" applyFont="1" applyBorder="1" applyProtection="1"/>
    <xf numFmtId="39" fontId="6" fillId="0" borderId="0" xfId="0" applyNumberFormat="1" applyFont="1" applyBorder="1" applyAlignment="1" applyProtection="1">
      <alignment horizontal="center"/>
    </xf>
    <xf numFmtId="37" fontId="4" fillId="2" borderId="8" xfId="0" applyNumberFormat="1" applyFont="1" applyFill="1" applyBorder="1" applyAlignment="1" applyProtection="1">
      <alignment horizontal="center" vertical="center"/>
    </xf>
    <xf numFmtId="37" fontId="4" fillId="2" borderId="9" xfId="0" applyNumberFormat="1" applyFont="1" applyFill="1" applyBorder="1" applyAlignment="1" applyProtection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37" fontId="0" fillId="0" borderId="0" xfId="0" applyAlignment="1">
      <alignment horizontal="center"/>
    </xf>
    <xf numFmtId="37" fontId="1" fillId="0" borderId="0" xfId="0" applyFont="1"/>
    <xf numFmtId="37" fontId="17" fillId="0" borderId="0" xfId="0" applyFont="1" applyAlignment="1">
      <alignment horizontal="center"/>
    </xf>
    <xf numFmtId="37" fontId="19" fillId="0" borderId="0" xfId="0" applyFont="1"/>
    <xf numFmtId="37" fontId="1" fillId="0" borderId="0" xfId="0" applyFont="1" applyAlignment="1">
      <alignment horizontal="center"/>
    </xf>
    <xf numFmtId="39" fontId="5" fillId="0" borderId="2" xfId="0" applyNumberFormat="1" applyFont="1" applyBorder="1" applyAlignment="1" applyProtection="1">
      <alignment horizontal="center"/>
    </xf>
    <xf numFmtId="37" fontId="12" fillId="0" borderId="0" xfId="0" applyFont="1" applyAlignment="1" applyProtection="1">
      <alignment horizontal="center" vertical="center"/>
    </xf>
    <xf numFmtId="37" fontId="12" fillId="0" borderId="0" xfId="0" applyFont="1" applyAlignment="1" applyProtection="1">
      <alignment vertical="center"/>
    </xf>
    <xf numFmtId="37" fontId="0" fillId="0" borderId="0" xfId="0" applyAlignment="1"/>
    <xf numFmtId="0" fontId="1" fillId="3" borderId="10" xfId="0" applyNumberFormat="1" applyFont="1" applyFill="1" applyBorder="1" applyAlignment="1">
      <alignment horizontal="center"/>
    </xf>
    <xf numFmtId="0" fontId="1" fillId="4" borderId="10" xfId="0" applyNumberFormat="1" applyFont="1" applyFill="1" applyBorder="1" applyAlignment="1">
      <alignment horizontal="center"/>
    </xf>
    <xf numFmtId="166" fontId="5" fillId="0" borderId="5" xfId="0" applyNumberFormat="1" applyFont="1" applyBorder="1" applyAlignment="1" applyProtection="1">
      <alignment horizontal="center"/>
    </xf>
    <xf numFmtId="166" fontId="5" fillId="0" borderId="2" xfId="0" applyNumberFormat="1" applyFont="1" applyBorder="1" applyAlignment="1" applyProtection="1">
      <alignment horizontal="center"/>
    </xf>
    <xf numFmtId="37" fontId="5" fillId="0" borderId="5" xfId="0" applyNumberFormat="1" applyFont="1" applyBorder="1" applyAlignment="1" applyProtection="1">
      <alignment horizontal="center"/>
    </xf>
    <xf numFmtId="37" fontId="6" fillId="0" borderId="11" xfId="0" applyNumberFormat="1" applyFont="1" applyBorder="1" applyAlignment="1" applyProtection="1">
      <alignment horizontal="center"/>
    </xf>
    <xf numFmtId="37" fontId="7" fillId="0" borderId="0" xfId="0" applyFont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center"/>
    </xf>
    <xf numFmtId="37" fontId="3" fillId="0" borderId="0" xfId="0" applyNumberFormat="1" applyFont="1" applyAlignment="1" applyProtection="1">
      <alignment horizontal="center"/>
    </xf>
    <xf numFmtId="37" fontId="5" fillId="0" borderId="1" xfId="0" applyNumberFormat="1" applyFont="1" applyBorder="1" applyAlignment="1" applyProtection="1">
      <alignment horizontal="center"/>
    </xf>
    <xf numFmtId="37" fontId="8" fillId="0" borderId="0" xfId="0" applyNumberFormat="1" applyFont="1" applyAlignment="1" applyProtection="1">
      <alignment horizontal="center"/>
    </xf>
    <xf numFmtId="37" fontId="13" fillId="0" borderId="0" xfId="0" applyNumberFormat="1" applyFont="1" applyAlignment="1" applyProtection="1">
      <alignment horizontal="centerContinuous" vertical="center"/>
    </xf>
    <xf numFmtId="37" fontId="14" fillId="0" borderId="0" xfId="0" applyFont="1" applyAlignment="1" applyProtection="1">
      <alignment horizontal="center" vertical="center"/>
    </xf>
    <xf numFmtId="37" fontId="13" fillId="0" borderId="0" xfId="0" applyNumberFormat="1" applyFont="1" applyAlignment="1" applyProtection="1">
      <alignment horizontal="center"/>
    </xf>
    <xf numFmtId="37" fontId="13" fillId="0" borderId="0" xfId="0" applyNumberFormat="1" applyFont="1" applyAlignment="1" applyProtection="1">
      <alignment horizontal="center"/>
    </xf>
    <xf numFmtId="41" fontId="5" fillId="0" borderId="5" xfId="1" applyFont="1" applyBorder="1" applyAlignment="1" applyProtection="1">
      <alignment horizontal="center"/>
    </xf>
    <xf numFmtId="164" fontId="5" fillId="0" borderId="5" xfId="1" applyNumberFormat="1" applyFont="1" applyBorder="1" applyAlignment="1" applyProtection="1">
      <alignment horizontal="center"/>
    </xf>
    <xf numFmtId="3" fontId="5" fillId="0" borderId="5" xfId="1" applyNumberFormat="1" applyFont="1" applyBorder="1" applyAlignment="1" applyProtection="1">
      <alignment horizontal="center"/>
    </xf>
    <xf numFmtId="39" fontId="9" fillId="0" borderId="4" xfId="0" applyNumberFormat="1" applyFont="1" applyBorder="1" applyAlignment="1" applyProtection="1">
      <alignment horizontal="center"/>
    </xf>
    <xf numFmtId="39" fontId="2" fillId="0" borderId="2" xfId="0" applyNumberFormat="1" applyFont="1" applyBorder="1" applyAlignment="1" applyProtection="1">
      <alignment horizontal="center"/>
    </xf>
    <xf numFmtId="39" fontId="8" fillId="0" borderId="0" xfId="0" applyNumberFormat="1" applyFont="1" applyAlignment="1" applyProtection="1">
      <alignment horizontal="center"/>
    </xf>
    <xf numFmtId="39" fontId="3" fillId="0" borderId="0" xfId="0" applyNumberFormat="1" applyFont="1" applyBorder="1" applyAlignment="1" applyProtection="1">
      <alignment horizontal="center"/>
    </xf>
    <xf numFmtId="39" fontId="3" fillId="0" borderId="0" xfId="0" applyNumberFormat="1" applyFont="1" applyAlignment="1" applyProtection="1">
      <alignment horizontal="center"/>
    </xf>
    <xf numFmtId="41" fontId="5" fillId="0" borderId="1" xfId="1" applyFont="1" applyBorder="1" applyAlignment="1" applyProtection="1">
      <alignment horizontal="center"/>
    </xf>
    <xf numFmtId="37" fontId="12" fillId="0" borderId="0" xfId="0" applyFont="1" applyAlignment="1" applyProtection="1">
      <alignment horizontal="centerContinuous" vertical="center"/>
    </xf>
    <xf numFmtId="0" fontId="5" fillId="0" borderId="1" xfId="0" applyNumberFormat="1" applyFont="1" applyFill="1" applyBorder="1" applyAlignment="1">
      <alignment horizontal="center"/>
    </xf>
    <xf numFmtId="37" fontId="14" fillId="0" borderId="0" xfId="0" applyFont="1" applyAlignment="1" applyProtection="1">
      <alignment horizontal="center" vertical="center"/>
    </xf>
    <xf numFmtId="37" fontId="15" fillId="0" borderId="0" xfId="0" applyFont="1" applyAlignment="1" applyProtection="1">
      <alignment horizontal="center"/>
    </xf>
    <xf numFmtId="37" fontId="18" fillId="0" borderId="0" xfId="0" applyFont="1" applyAlignment="1" applyProtection="1">
      <alignment horizontal="center"/>
    </xf>
    <xf numFmtId="37" fontId="14" fillId="0" borderId="0" xfId="0" applyFont="1" applyAlignment="1" applyProtection="1">
      <alignment horizontal="center" vertical="center"/>
    </xf>
    <xf numFmtId="37" fontId="13" fillId="0" borderId="0" xfId="0" applyNumberFormat="1" applyFont="1" applyAlignment="1" applyProtection="1">
      <alignment horizontal="center" wrapText="1"/>
    </xf>
    <xf numFmtId="37" fontId="13" fillId="0" borderId="0" xfId="0" applyNumberFormat="1" applyFont="1" applyAlignment="1" applyProtection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683260</xdr:colOff>
      <xdr:row>3</xdr:row>
      <xdr:rowOff>55880</xdr:rowOff>
    </xdr:from>
    <xdr:to>
      <xdr:col>7</xdr:col>
      <xdr:colOff>866140</xdr:colOff>
      <xdr:row>3</xdr:row>
      <xdr:rowOff>55880</xdr:rowOff>
    </xdr:to>
    <xdr:sp macro="" textlink="">
      <xdr:nvSpPr>
        <xdr:cNvPr id="1747" name="Line 1"/>
        <xdr:cNvSpPr>
          <a:spLocks noChangeShapeType="1"/>
        </xdr:cNvSpPr>
      </xdr:nvSpPr>
      <xdr:spPr bwMode="auto">
        <a:xfrm flipV="1">
          <a:off x="8384540" y="635000"/>
          <a:ext cx="2773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</xdr:col>
      <xdr:colOff>368300</xdr:colOff>
      <xdr:row>82</xdr:row>
      <xdr:rowOff>139700</xdr:rowOff>
    </xdr:from>
    <xdr:ext cx="2574679" cy="1923988"/>
    <xdr:sp macro="" textlink="">
      <xdr:nvSpPr>
        <xdr:cNvPr id="3" name="TextBox 2"/>
        <xdr:cNvSpPr txBox="1"/>
      </xdr:nvSpPr>
      <xdr:spPr>
        <a:xfrm>
          <a:off x="2019300" y="15595600"/>
          <a:ext cx="2574679" cy="19239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400">
              <a:solidFill>
                <a:schemeClr val="tx1"/>
              </a:solidFill>
              <a:latin typeface="Franklin Gothic Medium" pitchFamily="34" charset="0"/>
              <a:ea typeface="+mn-ea"/>
              <a:cs typeface="+mn-cs"/>
            </a:rPr>
            <a:t>Salinan sesuai dengan aslinya</a:t>
          </a:r>
        </a:p>
        <a:p>
          <a:r>
            <a:rPr lang="en-US" sz="1400">
              <a:solidFill>
                <a:schemeClr val="tx1"/>
              </a:solidFill>
              <a:latin typeface="Franklin Gothic Medium" pitchFamily="34" charset="0"/>
              <a:ea typeface="+mn-ea"/>
              <a:cs typeface="+mn-cs"/>
            </a:rPr>
            <a:t>        KEPALA BIRO HUKUM</a:t>
          </a:r>
        </a:p>
        <a:p>
          <a:r>
            <a:rPr lang="en-US" sz="1400">
              <a:solidFill>
                <a:schemeClr val="tx1"/>
              </a:solidFill>
              <a:latin typeface="Franklin Gothic Medium" pitchFamily="34" charset="0"/>
              <a:ea typeface="+mn-ea"/>
              <a:cs typeface="+mn-cs"/>
            </a:rPr>
            <a:t> </a:t>
          </a:r>
        </a:p>
        <a:p>
          <a:r>
            <a:rPr lang="en-US" sz="1400">
              <a:solidFill>
                <a:schemeClr val="tx1"/>
              </a:solidFill>
              <a:latin typeface="Franklin Gothic Medium" pitchFamily="34" charset="0"/>
              <a:ea typeface="+mn-ea"/>
              <a:cs typeface="+mn-cs"/>
            </a:rPr>
            <a:t> </a:t>
          </a:r>
        </a:p>
        <a:p>
          <a:r>
            <a:rPr lang="en-US" sz="1400">
              <a:solidFill>
                <a:schemeClr val="tx1"/>
              </a:solidFill>
              <a:latin typeface="Franklin Gothic Medium" pitchFamily="34" charset="0"/>
              <a:ea typeface="+mn-ea"/>
              <a:cs typeface="+mn-cs"/>
            </a:rPr>
            <a:t> </a:t>
          </a:r>
        </a:p>
        <a:p>
          <a:r>
            <a:rPr lang="en-US" sz="1400">
              <a:solidFill>
                <a:schemeClr val="tx1"/>
              </a:solidFill>
              <a:latin typeface="Franklin Gothic Medium" pitchFamily="34" charset="0"/>
              <a:ea typeface="+mn-ea"/>
              <a:cs typeface="+mn-cs"/>
            </a:rPr>
            <a:t>      </a:t>
          </a:r>
          <a:r>
            <a:rPr lang="en-US" sz="1400" u="sng">
              <a:solidFill>
                <a:schemeClr val="tx1"/>
              </a:solidFill>
              <a:latin typeface="Franklin Gothic Medium" pitchFamily="34" charset="0"/>
              <a:ea typeface="+mn-ea"/>
              <a:cs typeface="+mn-cs"/>
            </a:rPr>
            <a:t>ZUDAN ARIF FAKRULLOH</a:t>
          </a:r>
          <a:endParaRPr lang="en-US" sz="1400">
            <a:solidFill>
              <a:schemeClr val="tx1"/>
            </a:solidFill>
            <a:latin typeface="Franklin Gothic Medium" pitchFamily="34" charset="0"/>
            <a:ea typeface="+mn-ea"/>
            <a:cs typeface="+mn-cs"/>
          </a:endParaRPr>
        </a:p>
        <a:p>
          <a:r>
            <a:rPr lang="en-US" sz="1400">
              <a:solidFill>
                <a:schemeClr val="tx1"/>
              </a:solidFill>
              <a:latin typeface="Franklin Gothic Medium" pitchFamily="34" charset="0"/>
              <a:ea typeface="+mn-ea"/>
              <a:cs typeface="+mn-cs"/>
            </a:rPr>
            <a:t>           Pembina Tk.I (IV/b)</a:t>
          </a:r>
        </a:p>
        <a:p>
          <a:r>
            <a:rPr lang="en-US" sz="1400">
              <a:solidFill>
                <a:schemeClr val="tx1"/>
              </a:solidFill>
              <a:latin typeface="Franklin Gothic Medium" pitchFamily="34" charset="0"/>
              <a:ea typeface="+mn-ea"/>
              <a:cs typeface="+mn-cs"/>
            </a:rPr>
            <a:t>NIP. 19690824 199903 1 001</a:t>
          </a:r>
        </a:p>
        <a:p>
          <a:endParaRPr lang="en-US" sz="1400">
            <a:latin typeface="Franklin Gothic Medium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Sheet1"/>
  <dimension ref="A1:L120"/>
  <sheetViews>
    <sheetView tabSelected="1" defaultGridColor="0" view="pageBreakPreview" colorId="22" zoomScale="75" zoomScaleNormal="80" zoomScaleSheetLayoutView="68" workbookViewId="0">
      <selection activeCell="D5" sqref="D5"/>
    </sheetView>
  </sheetViews>
  <sheetFormatPr defaultColWidth="9.77734375" defaultRowHeight="15"/>
  <cols>
    <col min="1" max="1" width="4.88671875" bestFit="1" customWidth="1"/>
    <col min="2" max="2" width="14.33203125" customWidth="1"/>
    <col min="3" max="3" width="39.88671875" bestFit="1" customWidth="1"/>
    <col min="4" max="4" width="32.6640625" bestFit="1" customWidth="1"/>
    <col min="5" max="5" width="9.77734375" customWidth="1"/>
    <col min="6" max="6" width="13.6640625" style="44" bestFit="1" customWidth="1"/>
    <col min="7" max="7" width="7.33203125" style="44" bestFit="1" customWidth="1"/>
    <col min="8" max="8" width="13.6640625" style="44" bestFit="1" customWidth="1"/>
    <col min="9" max="9" width="10.77734375" customWidth="1"/>
    <col min="10" max="10" width="13" customWidth="1"/>
    <col min="11" max="11" width="21.77734375" customWidth="1"/>
    <col min="12" max="13" width="13" bestFit="1" customWidth="1"/>
  </cols>
  <sheetData>
    <row r="1" spans="1:9" ht="15" customHeight="1">
      <c r="A1" s="84" t="s">
        <v>73</v>
      </c>
      <c r="B1" s="84"/>
      <c r="C1" s="84"/>
      <c r="D1" s="84"/>
      <c r="E1" s="84"/>
      <c r="F1" s="84"/>
      <c r="G1" s="84"/>
      <c r="H1" s="84"/>
    </row>
    <row r="2" spans="1:9" ht="15" customHeight="1">
      <c r="A2" s="84" t="s">
        <v>138</v>
      </c>
      <c r="B2" s="84"/>
      <c r="C2" s="84"/>
      <c r="D2" s="84"/>
      <c r="E2" s="84"/>
      <c r="F2" s="84"/>
      <c r="G2" s="84"/>
      <c r="H2" s="84"/>
    </row>
    <row r="3" spans="1:9" ht="15" customHeight="1">
      <c r="A3" s="84" t="s">
        <v>137</v>
      </c>
      <c r="B3" s="84"/>
      <c r="C3" s="84"/>
      <c r="D3" s="84"/>
      <c r="E3" s="84"/>
      <c r="F3" s="84"/>
      <c r="G3" s="84"/>
      <c r="H3" s="84"/>
    </row>
    <row r="4" spans="1:9" ht="13.9" customHeight="1">
      <c r="A4" s="67"/>
      <c r="B4" s="67"/>
      <c r="C4" s="67"/>
      <c r="D4" s="67"/>
      <c r="E4" s="67"/>
      <c r="F4" s="67"/>
      <c r="G4" s="67"/>
      <c r="H4" s="67"/>
    </row>
    <row r="5" spans="1:9" ht="13.9" customHeight="1">
      <c r="A5" s="67"/>
      <c r="B5" s="67"/>
      <c r="C5" s="67"/>
      <c r="D5" s="67"/>
      <c r="E5" s="67"/>
      <c r="F5" s="67"/>
      <c r="G5" s="67"/>
      <c r="H5" s="67"/>
    </row>
    <row r="6" spans="1:9" ht="13.9" customHeight="1">
      <c r="A6" s="25"/>
      <c r="B6" s="25"/>
      <c r="C6" s="25"/>
      <c r="D6" s="25"/>
      <c r="E6" s="25"/>
      <c r="F6" s="66"/>
      <c r="G6" s="66"/>
      <c r="H6" s="66"/>
    </row>
    <row r="7" spans="1:9" ht="15" customHeight="1">
      <c r="A7" s="64" t="s">
        <v>29</v>
      </c>
      <c r="B7" s="64"/>
      <c r="C7" s="64"/>
      <c r="D7" s="64"/>
      <c r="E7" s="64"/>
      <c r="F7" s="64"/>
      <c r="G7" s="64"/>
      <c r="H7" s="64"/>
      <c r="I7" s="52"/>
    </row>
    <row r="8" spans="1:9" ht="18" customHeight="1" thickBot="1">
      <c r="A8" s="83"/>
      <c r="B8" s="83"/>
      <c r="C8" s="83"/>
      <c r="D8" s="83"/>
      <c r="E8" s="83"/>
      <c r="F8" s="83"/>
      <c r="G8" s="83"/>
      <c r="H8" s="83"/>
    </row>
    <row r="9" spans="1:9" ht="15" customHeight="1">
      <c r="A9" s="14" t="s">
        <v>0</v>
      </c>
      <c r="B9" s="14"/>
      <c r="C9" s="14"/>
      <c r="D9" s="14"/>
      <c r="E9" s="15"/>
      <c r="F9" s="16"/>
      <c r="G9" s="71"/>
      <c r="H9" s="16"/>
    </row>
    <row r="10" spans="1:9" ht="15" customHeight="1">
      <c r="A10" s="12" t="s">
        <v>1</v>
      </c>
      <c r="B10" s="17" t="s">
        <v>3</v>
      </c>
      <c r="C10" s="17" t="s">
        <v>4</v>
      </c>
      <c r="D10" s="17" t="s">
        <v>5</v>
      </c>
      <c r="E10" s="18" t="s">
        <v>70</v>
      </c>
      <c r="F10" s="12" t="s">
        <v>71</v>
      </c>
      <c r="G10" s="19" t="s">
        <v>2</v>
      </c>
      <c r="H10" s="12" t="s">
        <v>72</v>
      </c>
    </row>
    <row r="11" spans="1:9" ht="15" customHeight="1">
      <c r="A11" s="11"/>
      <c r="B11" s="11"/>
      <c r="C11" s="11"/>
      <c r="D11" s="11"/>
      <c r="E11" s="11"/>
      <c r="F11" s="12"/>
      <c r="G11" s="19"/>
      <c r="H11" s="12"/>
    </row>
    <row r="12" spans="1:9" ht="4.9000000000000004" customHeight="1">
      <c r="A12" s="2"/>
      <c r="B12" s="2"/>
      <c r="C12" s="2"/>
      <c r="D12" s="2"/>
      <c r="E12" s="2"/>
      <c r="F12" s="22"/>
      <c r="G12" s="72"/>
      <c r="H12" s="1"/>
    </row>
    <row r="13" spans="1:9">
      <c r="A13" s="40">
        <v>1</v>
      </c>
      <c r="B13" s="40">
        <v>2</v>
      </c>
      <c r="C13" s="40">
        <v>3</v>
      </c>
      <c r="D13" s="40">
        <v>4</v>
      </c>
      <c r="E13" s="40">
        <v>5</v>
      </c>
      <c r="F13" s="41">
        <v>6</v>
      </c>
      <c r="G13" s="40">
        <v>7</v>
      </c>
      <c r="H13" s="40">
        <v>8</v>
      </c>
    </row>
    <row r="14" spans="1:9" ht="17.45" customHeight="1">
      <c r="A14" s="2"/>
      <c r="B14" s="2"/>
      <c r="C14" s="2"/>
      <c r="D14" s="2"/>
      <c r="E14" s="2"/>
      <c r="F14" s="22"/>
      <c r="G14" s="72"/>
      <c r="H14" s="1"/>
    </row>
    <row r="15" spans="1:9" ht="15.4" customHeight="1">
      <c r="A15" s="20" t="s">
        <v>7</v>
      </c>
      <c r="B15" s="42"/>
      <c r="C15" s="20" t="s">
        <v>69</v>
      </c>
      <c r="D15" s="32"/>
      <c r="E15" s="30"/>
      <c r="F15" s="57"/>
      <c r="G15" s="49"/>
      <c r="H15" s="62"/>
    </row>
    <row r="16" spans="1:9" ht="15.4" customHeight="1">
      <c r="A16" s="20"/>
      <c r="B16" s="42"/>
      <c r="C16" s="20"/>
      <c r="D16" s="32"/>
      <c r="E16" s="30"/>
      <c r="F16" s="68"/>
      <c r="G16" s="49"/>
      <c r="H16" s="62"/>
    </row>
    <row r="17" spans="1:8" ht="15.4" customHeight="1">
      <c r="A17" s="21">
        <v>1</v>
      </c>
      <c r="B17" s="42" t="s">
        <v>84</v>
      </c>
      <c r="C17" s="32" t="s">
        <v>82</v>
      </c>
      <c r="D17" s="32" t="s">
        <v>83</v>
      </c>
      <c r="E17" s="30">
        <v>2011</v>
      </c>
      <c r="F17" s="70">
        <v>303000000</v>
      </c>
      <c r="G17" s="55">
        <v>1</v>
      </c>
      <c r="H17" s="76">
        <f>F17*G17</f>
        <v>303000000</v>
      </c>
    </row>
    <row r="18" spans="1:8" ht="15.4" customHeight="1">
      <c r="A18" s="21"/>
      <c r="B18" s="42"/>
      <c r="C18" s="32"/>
      <c r="D18" s="32"/>
      <c r="E18" s="30"/>
      <c r="F18" s="68"/>
      <c r="G18" s="68"/>
      <c r="H18" s="76"/>
    </row>
    <row r="19" spans="1:8" ht="15.4" customHeight="1">
      <c r="A19" s="21">
        <v>2</v>
      </c>
      <c r="B19" s="42" t="s">
        <v>86</v>
      </c>
      <c r="C19" s="32" t="s">
        <v>82</v>
      </c>
      <c r="D19" s="32" t="s">
        <v>85</v>
      </c>
      <c r="E19" s="30">
        <v>2011</v>
      </c>
      <c r="F19" s="70">
        <v>356000000</v>
      </c>
      <c r="G19" s="55">
        <v>1</v>
      </c>
      <c r="H19" s="76">
        <f>F19*G19</f>
        <v>356000000</v>
      </c>
    </row>
    <row r="20" spans="1:8" ht="15.4" customHeight="1">
      <c r="A20" s="21"/>
      <c r="B20" s="42"/>
      <c r="C20" s="32"/>
      <c r="D20" s="32"/>
      <c r="E20" s="30"/>
      <c r="F20" s="69"/>
      <c r="G20" s="55"/>
      <c r="H20" s="62"/>
    </row>
    <row r="21" spans="1:8" ht="15.4" customHeight="1">
      <c r="A21" s="20"/>
      <c r="B21" s="42"/>
      <c r="C21" s="20"/>
      <c r="D21" s="32"/>
      <c r="E21" s="30"/>
      <c r="F21" s="68"/>
      <c r="G21" s="56"/>
      <c r="H21" s="62"/>
    </row>
    <row r="22" spans="1:8" ht="15.4" customHeight="1">
      <c r="A22" s="20" t="s">
        <v>8</v>
      </c>
      <c r="B22" s="42"/>
      <c r="C22" s="20" t="s">
        <v>10</v>
      </c>
      <c r="D22" s="32"/>
      <c r="E22" s="30"/>
      <c r="F22" s="68"/>
      <c r="G22" s="56"/>
      <c r="H22" s="62"/>
    </row>
    <row r="23" spans="1:8" ht="15.4" customHeight="1">
      <c r="A23" s="21"/>
      <c r="B23" s="42"/>
      <c r="C23" s="20"/>
      <c r="D23" s="32"/>
      <c r="E23" s="30"/>
      <c r="F23" s="68"/>
      <c r="G23" s="56"/>
      <c r="H23" s="62"/>
    </row>
    <row r="24" spans="1:8" ht="15.4" customHeight="1">
      <c r="A24" s="21">
        <v>1</v>
      </c>
      <c r="B24" s="42" t="s">
        <v>90</v>
      </c>
      <c r="C24" s="32" t="s">
        <v>87</v>
      </c>
      <c r="D24" s="32" t="s">
        <v>88</v>
      </c>
      <c r="E24" s="30">
        <v>2011</v>
      </c>
      <c r="F24" s="70">
        <v>97000000</v>
      </c>
      <c r="G24" s="55">
        <v>1</v>
      </c>
      <c r="H24" s="76">
        <f>F24*G24</f>
        <v>97000000</v>
      </c>
    </row>
    <row r="25" spans="1:8" ht="15.4" customHeight="1">
      <c r="A25" s="21"/>
      <c r="B25" s="42"/>
      <c r="C25" s="32"/>
      <c r="D25" s="32"/>
      <c r="E25" s="30"/>
      <c r="F25" s="68"/>
      <c r="G25" s="55"/>
      <c r="H25" s="62"/>
    </row>
    <row r="26" spans="1:8" ht="15.4" customHeight="1">
      <c r="A26" s="21">
        <v>2</v>
      </c>
      <c r="B26" s="42" t="s">
        <v>91</v>
      </c>
      <c r="C26" s="32" t="s">
        <v>87</v>
      </c>
      <c r="D26" s="32" t="s">
        <v>89</v>
      </c>
      <c r="E26" s="30">
        <v>2011</v>
      </c>
      <c r="F26" s="70">
        <v>100000000</v>
      </c>
      <c r="G26" s="55">
        <v>1</v>
      </c>
      <c r="H26" s="76">
        <f>F26*G26</f>
        <v>100000000</v>
      </c>
    </row>
    <row r="27" spans="1:8" ht="15.4" customHeight="1">
      <c r="A27" s="21"/>
      <c r="B27" s="42"/>
      <c r="C27" s="32"/>
      <c r="D27" s="32"/>
      <c r="E27" s="30"/>
      <c r="F27" s="68"/>
      <c r="G27" s="55"/>
      <c r="H27" s="62"/>
    </row>
    <row r="28" spans="1:8" ht="15.4" customHeight="1">
      <c r="A28" s="21">
        <v>3</v>
      </c>
      <c r="B28" s="42" t="s">
        <v>95</v>
      </c>
      <c r="C28" s="32" t="s">
        <v>87</v>
      </c>
      <c r="D28" s="32" t="s">
        <v>92</v>
      </c>
      <c r="E28" s="30">
        <v>2011</v>
      </c>
      <c r="F28" s="70">
        <v>103000000</v>
      </c>
      <c r="G28" s="55">
        <v>1</v>
      </c>
      <c r="H28" s="76">
        <f>F28*G28</f>
        <v>103000000</v>
      </c>
    </row>
    <row r="29" spans="1:8" ht="15.4" customHeight="1">
      <c r="A29" s="21"/>
      <c r="B29" s="42"/>
      <c r="C29" s="32"/>
      <c r="D29" s="32"/>
      <c r="E29" s="30"/>
      <c r="F29" s="68"/>
      <c r="G29" s="55"/>
      <c r="H29" s="62"/>
    </row>
    <row r="30" spans="1:8" ht="15.4" customHeight="1">
      <c r="A30" s="21">
        <v>4</v>
      </c>
      <c r="B30" s="42" t="s">
        <v>96</v>
      </c>
      <c r="C30" s="32" t="s">
        <v>87</v>
      </c>
      <c r="D30" s="32" t="s">
        <v>93</v>
      </c>
      <c r="E30" s="30">
        <v>2011</v>
      </c>
      <c r="F30" s="70">
        <v>107000000</v>
      </c>
      <c r="G30" s="55">
        <v>1</v>
      </c>
      <c r="H30" s="76">
        <f>F30*G30</f>
        <v>107000000</v>
      </c>
    </row>
    <row r="31" spans="1:8" ht="15.4" customHeight="1">
      <c r="A31" s="21"/>
      <c r="B31" s="42"/>
      <c r="C31" s="32"/>
      <c r="D31" s="32"/>
      <c r="E31" s="30"/>
      <c r="F31" s="68"/>
      <c r="G31" s="55"/>
      <c r="H31" s="62"/>
    </row>
    <row r="32" spans="1:8" ht="15.4" customHeight="1">
      <c r="A32" s="21">
        <v>5</v>
      </c>
      <c r="B32" s="42" t="s">
        <v>97</v>
      </c>
      <c r="C32" s="32" t="s">
        <v>87</v>
      </c>
      <c r="D32" s="32" t="s">
        <v>94</v>
      </c>
      <c r="E32" s="30">
        <v>2011</v>
      </c>
      <c r="F32" s="70">
        <v>112000000</v>
      </c>
      <c r="G32" s="55">
        <v>1</v>
      </c>
      <c r="H32" s="76">
        <f>F32*G32</f>
        <v>112000000</v>
      </c>
    </row>
    <row r="33" spans="1:8" ht="15.4" customHeight="1">
      <c r="A33" s="21"/>
      <c r="B33" s="42"/>
      <c r="C33" s="32"/>
      <c r="D33" s="32"/>
      <c r="E33" s="30"/>
      <c r="F33" s="68"/>
      <c r="G33" s="55"/>
      <c r="H33" s="62"/>
    </row>
    <row r="34" spans="1:8" ht="15.4" customHeight="1">
      <c r="A34" s="21">
        <v>6</v>
      </c>
      <c r="B34" s="42" t="s">
        <v>100</v>
      </c>
      <c r="C34" s="32" t="s">
        <v>76</v>
      </c>
      <c r="D34" s="32" t="s">
        <v>98</v>
      </c>
      <c r="E34" s="30">
        <v>2011</v>
      </c>
      <c r="F34" s="70">
        <v>125000000</v>
      </c>
      <c r="G34" s="55">
        <v>1</v>
      </c>
      <c r="H34" s="76">
        <f>F34*G34</f>
        <v>125000000</v>
      </c>
    </row>
    <row r="35" spans="1:8" ht="15.4" customHeight="1">
      <c r="A35" s="21"/>
      <c r="B35" s="42"/>
      <c r="C35" s="32"/>
      <c r="D35" s="32"/>
      <c r="E35" s="30"/>
      <c r="F35" s="68"/>
      <c r="G35" s="55"/>
      <c r="H35" s="62"/>
    </row>
    <row r="36" spans="1:8" ht="15.4" customHeight="1">
      <c r="A36" s="21">
        <v>7</v>
      </c>
      <c r="B36" s="42" t="s">
        <v>101</v>
      </c>
      <c r="C36" s="32" t="s">
        <v>76</v>
      </c>
      <c r="D36" s="32" t="s">
        <v>99</v>
      </c>
      <c r="E36" s="30">
        <v>2011</v>
      </c>
      <c r="F36" s="70">
        <v>589000000</v>
      </c>
      <c r="G36" s="55">
        <v>1</v>
      </c>
      <c r="H36" s="76">
        <f>F36*G36</f>
        <v>589000000</v>
      </c>
    </row>
    <row r="37" spans="1:8" ht="15.4" customHeight="1">
      <c r="A37" s="21"/>
      <c r="B37" s="42"/>
      <c r="C37" s="32"/>
      <c r="D37" s="32"/>
      <c r="E37" s="30"/>
      <c r="F37" s="68"/>
      <c r="G37" s="55"/>
      <c r="H37" s="62"/>
    </row>
    <row r="38" spans="1:8" ht="15.4" customHeight="1">
      <c r="A38" s="21">
        <v>8</v>
      </c>
      <c r="B38" s="78" t="s">
        <v>105</v>
      </c>
      <c r="C38" s="21" t="s">
        <v>77</v>
      </c>
      <c r="D38" s="32" t="s">
        <v>102</v>
      </c>
      <c r="E38" s="30">
        <v>2011</v>
      </c>
      <c r="F38" s="70">
        <v>127000000</v>
      </c>
      <c r="G38" s="55">
        <v>1</v>
      </c>
      <c r="H38" s="76">
        <f>F38*G38</f>
        <v>127000000</v>
      </c>
    </row>
    <row r="39" spans="1:8" ht="15.4" customHeight="1">
      <c r="A39" s="21"/>
      <c r="B39" s="42"/>
      <c r="C39" s="21"/>
      <c r="D39" s="32"/>
      <c r="E39" s="30"/>
      <c r="F39" s="68"/>
      <c r="G39" s="55"/>
      <c r="H39" s="62"/>
    </row>
    <row r="40" spans="1:8" ht="15.4" customHeight="1">
      <c r="A40" s="21">
        <v>9</v>
      </c>
      <c r="B40" s="42" t="s">
        <v>106</v>
      </c>
      <c r="C40" s="21" t="s">
        <v>77</v>
      </c>
      <c r="D40" s="32" t="s">
        <v>103</v>
      </c>
      <c r="E40" s="30">
        <v>2011</v>
      </c>
      <c r="F40" s="70">
        <v>125000000</v>
      </c>
      <c r="G40" s="55">
        <v>1</v>
      </c>
      <c r="H40" s="76">
        <f>F40*G40</f>
        <v>125000000</v>
      </c>
    </row>
    <row r="41" spans="1:8" ht="15.4" customHeight="1">
      <c r="A41" s="21"/>
      <c r="B41" s="42"/>
      <c r="C41" s="21"/>
      <c r="D41" s="32"/>
      <c r="E41" s="30"/>
      <c r="F41" s="70"/>
      <c r="G41" s="55"/>
      <c r="H41" s="76"/>
    </row>
    <row r="42" spans="1:8" ht="15.4" customHeight="1">
      <c r="A42" s="21">
        <v>10</v>
      </c>
      <c r="B42" s="42" t="s">
        <v>107</v>
      </c>
      <c r="C42" s="21" t="s">
        <v>77</v>
      </c>
      <c r="D42" s="32" t="s">
        <v>104</v>
      </c>
      <c r="E42" s="30">
        <v>2011</v>
      </c>
      <c r="F42" s="70">
        <v>132000000</v>
      </c>
      <c r="G42" s="55">
        <v>1</v>
      </c>
      <c r="H42" s="76">
        <f>F42*G42</f>
        <v>132000000</v>
      </c>
    </row>
    <row r="43" spans="1:8" ht="15.4" customHeight="1">
      <c r="A43" s="21"/>
      <c r="B43" s="42"/>
      <c r="C43" s="21"/>
      <c r="D43" s="32"/>
      <c r="E43" s="30"/>
      <c r="F43" s="68"/>
      <c r="G43" s="55"/>
      <c r="H43" s="62"/>
    </row>
    <row r="44" spans="1:8" ht="15.4" customHeight="1">
      <c r="A44" s="21">
        <v>11</v>
      </c>
      <c r="B44" s="42" t="s">
        <v>108</v>
      </c>
      <c r="C44" s="21" t="s">
        <v>77</v>
      </c>
      <c r="D44" s="32" t="s">
        <v>134</v>
      </c>
      <c r="E44" s="30">
        <v>2011</v>
      </c>
      <c r="F44" s="68">
        <v>129000000</v>
      </c>
      <c r="G44" s="55">
        <v>1</v>
      </c>
      <c r="H44" s="76">
        <f>F44*G44</f>
        <v>129000000</v>
      </c>
    </row>
    <row r="45" spans="1:8" ht="15.4" customHeight="1">
      <c r="A45" s="21"/>
      <c r="B45" s="42"/>
      <c r="C45" s="21"/>
      <c r="D45" s="32"/>
      <c r="E45" s="30"/>
      <c r="F45" s="68"/>
      <c r="G45" s="55"/>
      <c r="H45" s="62"/>
    </row>
    <row r="46" spans="1:8" ht="15.4" customHeight="1">
      <c r="A46" s="21">
        <v>12</v>
      </c>
      <c r="B46" s="42" t="s">
        <v>109</v>
      </c>
      <c r="C46" s="21" t="s">
        <v>77</v>
      </c>
      <c r="D46" s="32" t="s">
        <v>135</v>
      </c>
      <c r="E46" s="30">
        <v>2011</v>
      </c>
      <c r="F46" s="68">
        <v>137000000</v>
      </c>
      <c r="G46" s="55">
        <v>1</v>
      </c>
      <c r="H46" s="76">
        <f>F46*G46</f>
        <v>137000000</v>
      </c>
    </row>
    <row r="47" spans="1:8" ht="15.4" customHeight="1">
      <c r="A47" s="21"/>
      <c r="B47" s="42"/>
      <c r="C47" s="21"/>
      <c r="D47" s="32"/>
      <c r="E47" s="30"/>
      <c r="F47" s="68"/>
      <c r="G47" s="55"/>
      <c r="H47" s="62"/>
    </row>
    <row r="48" spans="1:8" ht="15.4" customHeight="1">
      <c r="A48" s="21"/>
      <c r="B48" s="42"/>
      <c r="C48" s="20"/>
      <c r="D48" s="32"/>
      <c r="E48" s="30"/>
      <c r="F48" s="68"/>
      <c r="G48" s="56"/>
      <c r="H48" s="62"/>
    </row>
    <row r="49" spans="1:8" ht="15.4" customHeight="1">
      <c r="A49" s="20" t="s">
        <v>9</v>
      </c>
      <c r="B49" s="42"/>
      <c r="C49" s="20" t="s">
        <v>74</v>
      </c>
      <c r="D49" s="21"/>
      <c r="E49" s="30"/>
      <c r="F49" s="68"/>
      <c r="G49" s="56"/>
      <c r="H49" s="62"/>
    </row>
    <row r="50" spans="1:8" ht="15.4" customHeight="1">
      <c r="A50" s="21"/>
      <c r="B50" s="42"/>
      <c r="C50" s="20"/>
      <c r="D50" s="21"/>
      <c r="E50" s="30"/>
      <c r="F50" s="68"/>
      <c r="G50" s="56"/>
      <c r="H50" s="62"/>
    </row>
    <row r="51" spans="1:8" ht="15.4" customHeight="1">
      <c r="A51" s="21">
        <v>1</v>
      </c>
      <c r="B51" s="42" t="s">
        <v>111</v>
      </c>
      <c r="C51" s="32" t="s">
        <v>75</v>
      </c>
      <c r="D51" s="32" t="s">
        <v>110</v>
      </c>
      <c r="E51" s="43">
        <v>2011</v>
      </c>
      <c r="F51" s="70">
        <v>13000000</v>
      </c>
      <c r="G51" s="56">
        <v>1.3</v>
      </c>
      <c r="H51" s="76">
        <f>F51*G51</f>
        <v>16900000</v>
      </c>
    </row>
    <row r="52" spans="1:8" ht="15.4" customHeight="1">
      <c r="A52" s="21"/>
      <c r="B52" s="42"/>
      <c r="C52" s="32"/>
      <c r="D52" s="32"/>
      <c r="E52" s="43"/>
      <c r="F52" s="68"/>
      <c r="G52" s="56"/>
      <c r="H52" s="62"/>
    </row>
    <row r="53" spans="1:8" ht="15.4" customHeight="1">
      <c r="A53" s="21"/>
      <c r="B53" s="42"/>
      <c r="C53" s="32"/>
      <c r="D53" s="32"/>
      <c r="E53" s="43"/>
      <c r="F53" s="70"/>
      <c r="G53" s="56"/>
      <c r="H53" s="76"/>
    </row>
    <row r="54" spans="1:8" ht="15.4" customHeight="1">
      <c r="A54" s="20" t="s">
        <v>11</v>
      </c>
      <c r="B54" s="42"/>
      <c r="C54" s="20" t="s">
        <v>6</v>
      </c>
      <c r="D54" s="21"/>
      <c r="E54" s="30"/>
      <c r="F54" s="68"/>
      <c r="G54" s="56"/>
      <c r="H54" s="62"/>
    </row>
    <row r="55" spans="1:8" ht="15.4" customHeight="1">
      <c r="A55" s="21"/>
      <c r="B55" s="42"/>
      <c r="C55" s="20"/>
      <c r="D55" s="21"/>
      <c r="E55" s="30"/>
      <c r="F55" s="68"/>
      <c r="G55" s="56"/>
      <c r="H55" s="62"/>
    </row>
    <row r="56" spans="1:8" ht="15.4" customHeight="1">
      <c r="A56" s="21">
        <v>1</v>
      </c>
      <c r="B56" s="42" t="s">
        <v>120</v>
      </c>
      <c r="C56" s="32" t="s">
        <v>112</v>
      </c>
      <c r="D56" s="32" t="s">
        <v>113</v>
      </c>
      <c r="E56" s="43">
        <v>2011</v>
      </c>
      <c r="F56" s="70">
        <v>270000000</v>
      </c>
      <c r="G56" s="56">
        <v>1</v>
      </c>
      <c r="H56" s="76">
        <f>F56*G56</f>
        <v>270000000</v>
      </c>
    </row>
    <row r="57" spans="1:8" ht="15.4" customHeight="1">
      <c r="A57" s="21"/>
      <c r="B57" s="42"/>
      <c r="C57" s="32"/>
      <c r="D57" s="32"/>
      <c r="E57" s="43"/>
      <c r="F57" s="68"/>
      <c r="G57" s="56"/>
      <c r="H57" s="62"/>
    </row>
    <row r="58" spans="1:8" ht="15.4" customHeight="1">
      <c r="A58" s="21">
        <v>2</v>
      </c>
      <c r="B58" s="42" t="s">
        <v>121</v>
      </c>
      <c r="C58" s="32" t="s">
        <v>112</v>
      </c>
      <c r="D58" s="32" t="s">
        <v>114</v>
      </c>
      <c r="E58" s="43">
        <v>2011</v>
      </c>
      <c r="F58" s="70">
        <v>185000000</v>
      </c>
      <c r="G58" s="56">
        <v>1</v>
      </c>
      <c r="H58" s="76">
        <f>F58*G58</f>
        <v>185000000</v>
      </c>
    </row>
    <row r="59" spans="1:8" ht="15.4" customHeight="1">
      <c r="A59" s="21"/>
      <c r="B59" s="42"/>
      <c r="C59" s="32"/>
      <c r="D59" s="32"/>
      <c r="E59" s="43"/>
      <c r="F59" s="68"/>
      <c r="G59" s="56"/>
      <c r="H59" s="62"/>
    </row>
    <row r="60" spans="1:8" ht="15.4" customHeight="1">
      <c r="A60" s="21">
        <v>3</v>
      </c>
      <c r="B60" s="42" t="s">
        <v>122</v>
      </c>
      <c r="C60" s="32" t="s">
        <v>112</v>
      </c>
      <c r="D60" s="21" t="s">
        <v>115</v>
      </c>
      <c r="E60" s="30">
        <v>2011</v>
      </c>
      <c r="F60" s="70">
        <v>165000000</v>
      </c>
      <c r="G60" s="56">
        <v>1</v>
      </c>
      <c r="H60" s="76">
        <f>F60*G60</f>
        <v>165000000</v>
      </c>
    </row>
    <row r="61" spans="1:8" ht="15.4" customHeight="1">
      <c r="A61" s="21"/>
      <c r="B61" s="42"/>
      <c r="C61" s="32"/>
      <c r="D61" s="21"/>
      <c r="E61" s="30"/>
      <c r="F61" s="70"/>
      <c r="G61" s="56"/>
      <c r="H61" s="76"/>
    </row>
    <row r="62" spans="1:8" ht="15.4" customHeight="1">
      <c r="A62" s="21">
        <v>4</v>
      </c>
      <c r="B62" s="42" t="s">
        <v>123</v>
      </c>
      <c r="C62" s="32" t="s">
        <v>112</v>
      </c>
      <c r="D62" s="21" t="s">
        <v>116</v>
      </c>
      <c r="E62" s="30">
        <v>2011</v>
      </c>
      <c r="F62" s="68">
        <v>270000000</v>
      </c>
      <c r="G62" s="56">
        <v>1</v>
      </c>
      <c r="H62" s="76">
        <f>F62*G62</f>
        <v>270000000</v>
      </c>
    </row>
    <row r="63" spans="1:8" ht="15.4" customHeight="1">
      <c r="A63" s="21"/>
      <c r="B63" s="42"/>
      <c r="C63" s="32"/>
      <c r="D63" s="21"/>
      <c r="E63" s="30"/>
      <c r="F63" s="68"/>
      <c r="G63" s="56"/>
      <c r="H63" s="76"/>
    </row>
    <row r="64" spans="1:8" ht="15.4" customHeight="1">
      <c r="A64" s="21">
        <v>5</v>
      </c>
      <c r="B64" s="42" t="s">
        <v>124</v>
      </c>
      <c r="C64" s="32" t="s">
        <v>112</v>
      </c>
      <c r="D64" s="21" t="s">
        <v>117</v>
      </c>
      <c r="E64" s="30">
        <v>2011</v>
      </c>
      <c r="F64" s="68">
        <v>240000000</v>
      </c>
      <c r="G64" s="56">
        <v>1</v>
      </c>
      <c r="H64" s="76">
        <f>F64*G64</f>
        <v>240000000</v>
      </c>
    </row>
    <row r="65" spans="1:12" ht="15.4" customHeight="1">
      <c r="A65" s="21"/>
      <c r="B65" s="42"/>
      <c r="C65" s="32"/>
      <c r="D65" s="21"/>
      <c r="E65" s="30"/>
      <c r="F65" s="68"/>
      <c r="G65" s="56"/>
      <c r="H65" s="76"/>
    </row>
    <row r="66" spans="1:12" ht="15.4" customHeight="1">
      <c r="A66" s="21">
        <v>6</v>
      </c>
      <c r="B66" s="42" t="s">
        <v>125</v>
      </c>
      <c r="C66" s="32" t="s">
        <v>112</v>
      </c>
      <c r="D66" s="21" t="s">
        <v>118</v>
      </c>
      <c r="E66" s="30">
        <v>2011</v>
      </c>
      <c r="F66" s="68">
        <v>270000000</v>
      </c>
      <c r="G66" s="56">
        <v>1</v>
      </c>
      <c r="H66" s="76">
        <f>F66*G66</f>
        <v>270000000</v>
      </c>
    </row>
    <row r="67" spans="1:12" ht="15.4" customHeight="1">
      <c r="A67" s="21"/>
      <c r="B67" s="42"/>
      <c r="C67" s="32"/>
      <c r="D67" s="21"/>
      <c r="E67" s="30"/>
      <c r="F67" s="68"/>
      <c r="G67" s="56"/>
      <c r="H67" s="76"/>
    </row>
    <row r="68" spans="1:12" ht="15.4" customHeight="1">
      <c r="A68" s="21">
        <v>7</v>
      </c>
      <c r="B68" s="42" t="s">
        <v>126</v>
      </c>
      <c r="C68" s="32" t="s">
        <v>112</v>
      </c>
      <c r="D68" s="21" t="s">
        <v>119</v>
      </c>
      <c r="E68" s="30">
        <v>2011</v>
      </c>
      <c r="F68" s="68">
        <v>225000000</v>
      </c>
      <c r="G68" s="56">
        <v>1</v>
      </c>
      <c r="H68" s="62">
        <f>F68*G68</f>
        <v>225000000</v>
      </c>
    </row>
    <row r="69" spans="1:12" ht="15.4" customHeight="1">
      <c r="A69" s="21"/>
      <c r="B69" s="42"/>
      <c r="C69" s="21"/>
      <c r="D69" s="21"/>
      <c r="E69" s="30"/>
      <c r="F69" s="68"/>
      <c r="G69" s="56"/>
      <c r="H69" s="62"/>
    </row>
    <row r="70" spans="1:12" ht="15.4" customHeight="1">
      <c r="A70" s="21">
        <v>8</v>
      </c>
      <c r="B70" s="42" t="s">
        <v>128</v>
      </c>
      <c r="C70" s="21" t="s">
        <v>78</v>
      </c>
      <c r="D70" s="21" t="s">
        <v>127</v>
      </c>
      <c r="E70" s="30">
        <v>2011</v>
      </c>
      <c r="F70" s="68">
        <v>9700000</v>
      </c>
      <c r="G70" s="56">
        <v>1</v>
      </c>
      <c r="H70" s="62">
        <f>F70*G70</f>
        <v>9700000</v>
      </c>
    </row>
    <row r="71" spans="1:12" ht="15.4" customHeight="1">
      <c r="A71" s="21"/>
      <c r="B71" s="42"/>
      <c r="C71" s="21"/>
      <c r="D71" s="21"/>
      <c r="E71" s="30"/>
      <c r="F71" s="68"/>
      <c r="G71" s="56"/>
      <c r="H71" s="62"/>
    </row>
    <row r="72" spans="1:12" ht="15.4" customHeight="1">
      <c r="A72" s="21">
        <v>9</v>
      </c>
      <c r="B72" s="42" t="s">
        <v>129</v>
      </c>
      <c r="C72" s="21" t="s">
        <v>130</v>
      </c>
      <c r="D72" s="21" t="s">
        <v>131</v>
      </c>
      <c r="E72" s="30">
        <v>2011</v>
      </c>
      <c r="F72" s="68">
        <v>8500000</v>
      </c>
      <c r="G72" s="56">
        <v>1</v>
      </c>
      <c r="H72" s="62">
        <f>F72*G72</f>
        <v>8500000</v>
      </c>
    </row>
    <row r="73" spans="1:12" ht="15.4" customHeight="1">
      <c r="A73" s="21"/>
      <c r="B73" s="42"/>
      <c r="C73" s="21"/>
      <c r="D73" s="21"/>
      <c r="E73" s="30"/>
      <c r="F73" s="68"/>
      <c r="G73" s="56"/>
      <c r="H73" s="62"/>
    </row>
    <row r="74" spans="1:12" ht="15.4" customHeight="1">
      <c r="A74" s="21">
        <v>10</v>
      </c>
      <c r="B74" s="42" t="s">
        <v>133</v>
      </c>
      <c r="C74" s="21" t="s">
        <v>79</v>
      </c>
      <c r="D74" s="21" t="s">
        <v>132</v>
      </c>
      <c r="E74" s="30">
        <v>2011</v>
      </c>
      <c r="F74" s="68">
        <v>10100000</v>
      </c>
      <c r="G74" s="56">
        <v>1</v>
      </c>
      <c r="H74" s="62">
        <f>F74*G74</f>
        <v>10100000</v>
      </c>
    </row>
    <row r="75" spans="1:12" ht="15.4" customHeight="1">
      <c r="A75" s="21"/>
      <c r="B75" s="42"/>
      <c r="C75" s="21"/>
      <c r="D75" s="21"/>
      <c r="E75" s="30"/>
      <c r="F75" s="68"/>
      <c r="G75" s="56"/>
      <c r="H75" s="62"/>
    </row>
    <row r="76" spans="1:12" ht="9.9499999999999993" customHeight="1" thickBot="1">
      <c r="A76" s="26"/>
      <c r="B76" s="27"/>
      <c r="C76" s="28"/>
      <c r="D76" s="28"/>
      <c r="E76" s="31"/>
      <c r="F76" s="58"/>
      <c r="G76" s="29"/>
      <c r="H76" s="28"/>
      <c r="I76" s="13"/>
      <c r="J76" s="13"/>
      <c r="K76" s="13"/>
      <c r="L76" s="13"/>
    </row>
    <row r="77" spans="1:12" ht="9.9499999999999993" customHeight="1">
      <c r="A77" s="34"/>
      <c r="B77" s="35"/>
      <c r="C77" s="36"/>
      <c r="D77" s="36"/>
      <c r="E77" s="37"/>
      <c r="F77" s="36"/>
      <c r="G77" s="39"/>
      <c r="H77" s="36"/>
      <c r="I77" s="13"/>
      <c r="J77" s="13"/>
      <c r="K77" s="13"/>
      <c r="L77" s="13"/>
    </row>
    <row r="78" spans="1:12" ht="15.95" customHeight="1">
      <c r="A78" s="34"/>
      <c r="B78" s="35"/>
      <c r="C78" s="36"/>
      <c r="D78" s="36"/>
      <c r="E78" s="37"/>
      <c r="F78" s="36"/>
      <c r="G78" s="39"/>
      <c r="H78" s="36"/>
      <c r="I78" s="13"/>
      <c r="J78" s="13"/>
      <c r="K78" s="13"/>
      <c r="L78" s="13"/>
    </row>
    <row r="79" spans="1:12" ht="15.95" customHeight="1">
      <c r="A79" s="9"/>
      <c r="B79" s="9"/>
      <c r="C79" s="9"/>
      <c r="D79" s="51"/>
      <c r="E79" s="82" t="s">
        <v>80</v>
      </c>
      <c r="F79" s="82"/>
      <c r="G79" s="82"/>
      <c r="H79" s="77"/>
      <c r="I79" s="10"/>
      <c r="J79" s="10"/>
      <c r="K79" s="10"/>
      <c r="L79" s="10"/>
    </row>
    <row r="80" spans="1:12" ht="15.95" customHeight="1">
      <c r="A80" s="9"/>
      <c r="B80" s="9"/>
      <c r="C80" s="9"/>
      <c r="D80" s="51"/>
      <c r="E80" s="23"/>
      <c r="F80" s="65"/>
      <c r="G80" s="65"/>
      <c r="H80" s="50"/>
      <c r="I80" s="10"/>
      <c r="J80" s="10"/>
      <c r="K80" s="10"/>
      <c r="L80" s="10"/>
    </row>
    <row r="81" spans="1:12" ht="15.95" customHeight="1">
      <c r="A81" s="9"/>
      <c r="B81" s="9"/>
      <c r="C81" s="9"/>
      <c r="D81" s="51"/>
      <c r="E81" s="23"/>
      <c r="F81" s="79" t="s">
        <v>136</v>
      </c>
      <c r="G81" s="65"/>
      <c r="H81" s="50"/>
      <c r="I81" s="10"/>
      <c r="J81" s="10"/>
      <c r="K81" s="10"/>
      <c r="L81" s="10"/>
    </row>
    <row r="82" spans="1:12" ht="15.95" customHeight="1">
      <c r="A82" s="9"/>
      <c r="B82" s="9"/>
      <c r="C82" s="9"/>
      <c r="D82" s="51"/>
      <c r="E82" s="50"/>
      <c r="F82" s="50"/>
      <c r="G82" s="50"/>
      <c r="H82" s="50"/>
      <c r="I82" s="51"/>
      <c r="J82" s="23"/>
      <c r="K82" s="23"/>
      <c r="L82" s="23"/>
    </row>
    <row r="83" spans="1:12" ht="15.95" customHeight="1">
      <c r="A83" s="9"/>
      <c r="B83" s="80"/>
      <c r="C83" s="80"/>
      <c r="D83" s="33"/>
      <c r="E83" s="82" t="s">
        <v>81</v>
      </c>
      <c r="F83" s="82"/>
      <c r="G83" s="82"/>
      <c r="H83" s="65"/>
      <c r="I83" s="23"/>
      <c r="J83" s="23"/>
      <c r="K83" s="23"/>
      <c r="L83" s="23"/>
    </row>
    <row r="84" spans="1:12" ht="15.95" customHeight="1">
      <c r="A84" s="7"/>
      <c r="B84" s="80"/>
      <c r="C84" s="80"/>
      <c r="D84" s="7"/>
      <c r="E84" s="7"/>
      <c r="F84" s="7"/>
      <c r="G84" s="7"/>
      <c r="H84" s="7"/>
      <c r="J84" s="38"/>
    </row>
    <row r="85" spans="1:12" ht="15.95" customHeight="1">
      <c r="A85" s="7"/>
      <c r="B85" s="80"/>
      <c r="C85" s="80"/>
      <c r="D85" s="7"/>
      <c r="E85" s="7"/>
      <c r="F85" s="7"/>
      <c r="G85" s="7"/>
      <c r="H85" s="7"/>
      <c r="J85" s="38"/>
    </row>
    <row r="86" spans="1:12" ht="15.95" customHeight="1">
      <c r="A86" s="7"/>
      <c r="B86" s="7"/>
      <c r="C86" s="24"/>
      <c r="D86" s="7"/>
      <c r="E86" s="7"/>
      <c r="F86" s="7"/>
      <c r="G86" s="7"/>
      <c r="H86" s="7"/>
    </row>
    <row r="87" spans="1:12" ht="15.95" customHeight="1">
      <c r="A87" s="7"/>
      <c r="B87" s="7"/>
      <c r="C87" s="24"/>
      <c r="D87" s="7"/>
      <c r="E87" s="7"/>
      <c r="F87" s="7"/>
      <c r="G87" s="7"/>
      <c r="H87" s="7"/>
    </row>
    <row r="88" spans="1:12" ht="15.95" customHeight="1">
      <c r="A88" s="7"/>
      <c r="B88" s="7"/>
      <c r="C88" s="24"/>
      <c r="D88" s="7"/>
      <c r="E88" s="7"/>
      <c r="F88" s="7"/>
      <c r="G88" s="7"/>
      <c r="H88" s="7"/>
    </row>
    <row r="89" spans="1:12" ht="15.95" customHeight="1">
      <c r="A89" s="7"/>
      <c r="B89" s="81"/>
      <c r="C89" s="81"/>
      <c r="D89" s="7"/>
      <c r="E89" s="7"/>
      <c r="F89" s="7"/>
      <c r="G89" s="7"/>
      <c r="H89" s="7"/>
    </row>
    <row r="90" spans="1:12" ht="17.100000000000001" customHeight="1">
      <c r="A90" s="7"/>
      <c r="B90" s="80"/>
      <c r="C90" s="80"/>
      <c r="D90" s="7"/>
      <c r="E90" s="7"/>
      <c r="F90" s="7"/>
      <c r="G90" s="7"/>
      <c r="H90" s="7"/>
    </row>
    <row r="91" spans="1:12" ht="17.100000000000001" customHeight="1">
      <c r="A91" s="7"/>
      <c r="B91" s="80"/>
      <c r="C91" s="80"/>
      <c r="D91" s="7"/>
      <c r="E91" s="7"/>
      <c r="F91" s="7"/>
      <c r="G91" s="7"/>
      <c r="H91" s="7"/>
    </row>
    <row r="92" spans="1:12" ht="17.100000000000001" customHeight="1">
      <c r="A92" s="7"/>
      <c r="B92" s="7"/>
      <c r="C92" s="7"/>
      <c r="D92" s="7"/>
      <c r="E92" s="7"/>
      <c r="F92" s="7"/>
      <c r="G92" s="7"/>
      <c r="H92" s="7"/>
    </row>
    <row r="93" spans="1:12" ht="17.100000000000001" customHeight="1">
      <c r="A93" s="7"/>
      <c r="B93" s="7"/>
      <c r="C93" s="7"/>
      <c r="D93" s="7"/>
      <c r="E93" s="7"/>
      <c r="F93" s="7"/>
      <c r="G93" s="7"/>
      <c r="H93" s="7"/>
    </row>
    <row r="94" spans="1:12" ht="13.9" customHeight="1">
      <c r="A94" s="8"/>
      <c r="B94" s="8"/>
      <c r="C94" s="8"/>
      <c r="D94" s="8"/>
      <c r="E94" s="7"/>
      <c r="F94" s="59"/>
      <c r="G94" s="73"/>
      <c r="H94" s="63"/>
    </row>
    <row r="95" spans="1:12">
      <c r="A95" s="5"/>
      <c r="B95" s="5"/>
      <c r="C95" s="5"/>
      <c r="D95" s="5"/>
      <c r="E95" s="6"/>
      <c r="F95" s="60"/>
      <c r="G95" s="74"/>
      <c r="H95" s="60"/>
    </row>
    <row r="96" spans="1:12">
      <c r="A96" s="5"/>
      <c r="B96" s="5"/>
      <c r="C96" s="5"/>
      <c r="D96" s="5"/>
      <c r="E96" s="6"/>
      <c r="F96" s="60"/>
      <c r="G96" s="74"/>
      <c r="H96" s="60"/>
    </row>
    <row r="97" spans="1:8">
      <c r="A97" s="5"/>
      <c r="B97" s="5"/>
      <c r="C97" s="5"/>
      <c r="D97" s="5"/>
      <c r="E97" s="6"/>
      <c r="F97" s="60"/>
      <c r="G97" s="74"/>
      <c r="H97" s="60"/>
    </row>
    <row r="98" spans="1:8">
      <c r="A98" s="5"/>
      <c r="B98" s="5"/>
      <c r="C98" s="5"/>
      <c r="D98" s="5"/>
      <c r="E98" s="6"/>
      <c r="F98" s="60"/>
      <c r="G98" s="74"/>
      <c r="H98" s="60"/>
    </row>
    <row r="99" spans="1:8">
      <c r="A99" s="5"/>
      <c r="B99" s="5"/>
      <c r="C99" s="5"/>
      <c r="D99" s="5"/>
      <c r="E99" s="6"/>
      <c r="F99" s="60"/>
      <c r="G99" s="74"/>
      <c r="H99" s="60"/>
    </row>
    <row r="100" spans="1:8">
      <c r="A100" s="5"/>
      <c r="B100" s="5"/>
      <c r="C100" s="5"/>
      <c r="D100" s="5"/>
      <c r="E100" s="6"/>
      <c r="F100" s="60"/>
      <c r="G100" s="74"/>
      <c r="H100" s="60"/>
    </row>
    <row r="101" spans="1:8">
      <c r="A101" s="5"/>
      <c r="B101" s="5"/>
      <c r="C101" s="5"/>
      <c r="D101" s="5"/>
      <c r="E101" s="6"/>
      <c r="F101" s="60"/>
      <c r="G101" s="74"/>
      <c r="H101" s="60"/>
    </row>
    <row r="102" spans="1:8">
      <c r="A102" s="5"/>
      <c r="B102" s="5"/>
      <c r="C102" s="5"/>
      <c r="D102" s="5"/>
      <c r="E102" s="6"/>
      <c r="F102" s="60"/>
      <c r="G102" s="74"/>
      <c r="H102" s="60"/>
    </row>
    <row r="103" spans="1:8">
      <c r="A103" s="5"/>
      <c r="B103" s="5"/>
      <c r="C103" s="5"/>
      <c r="D103" s="5"/>
      <c r="E103" s="6"/>
      <c r="F103" s="60"/>
      <c r="G103" s="74"/>
      <c r="H103" s="60"/>
    </row>
    <row r="104" spans="1:8">
      <c r="A104" s="5"/>
      <c r="B104" s="5"/>
      <c r="C104" s="5"/>
      <c r="D104" s="5"/>
      <c r="E104" s="6"/>
      <c r="F104" s="60"/>
      <c r="G104" s="74"/>
      <c r="H104" s="60"/>
    </row>
    <row r="105" spans="1:8">
      <c r="A105" s="5"/>
      <c r="B105" s="5"/>
      <c r="C105" s="5"/>
      <c r="D105" s="5"/>
      <c r="E105" s="6"/>
      <c r="F105" s="60"/>
      <c r="G105" s="74"/>
      <c r="H105" s="60"/>
    </row>
    <row r="106" spans="1:8">
      <c r="A106" s="5"/>
      <c r="B106" s="5"/>
      <c r="C106" s="5"/>
      <c r="D106" s="5"/>
      <c r="E106" s="6"/>
      <c r="F106" s="60"/>
      <c r="G106" s="74"/>
      <c r="H106" s="60"/>
    </row>
    <row r="107" spans="1:8">
      <c r="A107" s="5"/>
      <c r="B107" s="5"/>
      <c r="C107" s="5"/>
      <c r="D107" s="5"/>
      <c r="E107" s="6"/>
      <c r="F107" s="60"/>
      <c r="G107" s="74"/>
      <c r="H107" s="60"/>
    </row>
    <row r="108" spans="1:8">
      <c r="A108" s="5"/>
      <c r="B108" s="5"/>
      <c r="C108" s="5"/>
      <c r="D108" s="5"/>
      <c r="E108" s="6"/>
      <c r="F108" s="60"/>
      <c r="G108" s="74"/>
      <c r="H108" s="60"/>
    </row>
    <row r="109" spans="1:8">
      <c r="A109" s="5"/>
      <c r="B109" s="5"/>
      <c r="C109" s="5"/>
      <c r="D109" s="5"/>
      <c r="E109" s="6"/>
      <c r="F109" s="60"/>
      <c r="G109" s="74"/>
      <c r="H109" s="60"/>
    </row>
    <row r="110" spans="1:8">
      <c r="A110" s="5"/>
      <c r="B110" s="5"/>
      <c r="C110" s="5"/>
      <c r="D110" s="5"/>
      <c r="E110" s="6"/>
      <c r="F110" s="60"/>
      <c r="G110" s="74"/>
      <c r="H110" s="60"/>
    </row>
    <row r="111" spans="1:8">
      <c r="A111" s="5"/>
      <c r="B111" s="5"/>
      <c r="C111" s="5"/>
      <c r="D111" s="5"/>
      <c r="E111" s="6"/>
      <c r="F111" s="60"/>
      <c r="G111" s="74"/>
      <c r="H111" s="60"/>
    </row>
    <row r="112" spans="1:8">
      <c r="A112" s="5"/>
      <c r="B112" s="5"/>
      <c r="C112" s="5"/>
      <c r="D112" s="5"/>
      <c r="E112" s="6"/>
      <c r="F112" s="60"/>
      <c r="G112" s="74"/>
      <c r="H112" s="60"/>
    </row>
    <row r="113" spans="1:8">
      <c r="A113" s="3"/>
      <c r="B113" s="3"/>
      <c r="C113" s="3"/>
      <c r="D113" s="3"/>
      <c r="E113" s="4"/>
      <c r="F113" s="61"/>
      <c r="G113" s="75"/>
      <c r="H113" s="61"/>
    </row>
    <row r="114" spans="1:8">
      <c r="A114" s="3"/>
      <c r="B114" s="3"/>
      <c r="C114" s="3"/>
      <c r="D114" s="3"/>
      <c r="E114" s="4"/>
      <c r="F114" s="61"/>
      <c r="G114" s="75"/>
      <c r="H114" s="61"/>
    </row>
    <row r="115" spans="1:8">
      <c r="A115" s="3"/>
      <c r="B115" s="3"/>
      <c r="C115" s="3"/>
      <c r="D115" s="3"/>
      <c r="E115" s="4"/>
      <c r="F115" s="61"/>
      <c r="G115" s="75"/>
      <c r="H115" s="61"/>
    </row>
    <row r="116" spans="1:8">
      <c r="A116" s="3"/>
      <c r="B116" s="3"/>
      <c r="C116" s="3"/>
      <c r="D116" s="3"/>
      <c r="E116" s="4"/>
      <c r="F116" s="61"/>
      <c r="G116" s="75"/>
      <c r="H116" s="61"/>
    </row>
    <row r="117" spans="1:8">
      <c r="A117" s="3"/>
      <c r="B117" s="3"/>
      <c r="C117" s="3"/>
      <c r="D117" s="3"/>
      <c r="E117" s="4"/>
      <c r="F117" s="61"/>
      <c r="G117" s="75"/>
      <c r="H117" s="61"/>
    </row>
    <row r="118" spans="1:8">
      <c r="A118" s="3"/>
      <c r="B118" s="3"/>
      <c r="C118" s="3"/>
      <c r="D118" s="3"/>
      <c r="E118" s="4"/>
      <c r="F118" s="61"/>
      <c r="G118" s="75"/>
      <c r="H118" s="61"/>
    </row>
    <row r="119" spans="1:8">
      <c r="A119" s="3"/>
      <c r="B119" s="3"/>
      <c r="C119" s="3"/>
      <c r="D119" s="3"/>
      <c r="E119" s="4"/>
      <c r="F119" s="61"/>
      <c r="G119" s="75"/>
      <c r="H119" s="61"/>
    </row>
    <row r="120" spans="1:8">
      <c r="A120" s="3"/>
      <c r="B120" s="3"/>
      <c r="C120" s="3"/>
      <c r="D120" s="3"/>
      <c r="E120" s="4"/>
      <c r="F120" s="61"/>
      <c r="G120" s="75"/>
      <c r="H120" s="61"/>
    </row>
  </sheetData>
  <sheetProtection formatCells="0" formatColumns="0" formatRows="0" insertColumns="0" insertRows="0" insertHyperlinks="0" deleteColumns="0" deleteRows="0" sort="0" autoFilter="0" pivotTables="0"/>
  <mergeCells count="12">
    <mergeCell ref="E79:G79"/>
    <mergeCell ref="A8:H8"/>
    <mergeCell ref="A1:H1"/>
    <mergeCell ref="A2:H2"/>
    <mergeCell ref="A3:H3"/>
    <mergeCell ref="B90:C90"/>
    <mergeCell ref="B91:C91"/>
    <mergeCell ref="B89:C89"/>
    <mergeCell ref="B84:C84"/>
    <mergeCell ref="E83:G83"/>
    <mergeCell ref="B83:C83"/>
    <mergeCell ref="B85:C85"/>
  </mergeCells>
  <phoneticPr fontId="0" type="noConversion"/>
  <printOptions horizontalCentered="1"/>
  <pageMargins left="0.51181102362204722" right="0.39370078740157483" top="0.55118110236220474" bottom="0.31496062992125984" header="0.74803149606299213" footer="0.23622047244094491"/>
  <pageSetup paperSize="123" scale="55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D17"/>
  <sheetViews>
    <sheetView view="pageBreakPreview" zoomScale="110" zoomScaleSheetLayoutView="110" workbookViewId="0">
      <selection activeCell="D15" sqref="D15"/>
    </sheetView>
  </sheetViews>
  <sheetFormatPr defaultRowHeight="15"/>
  <cols>
    <col min="1" max="1" width="10.5546875" bestFit="1" customWidth="1"/>
    <col min="2" max="2" width="17.77734375" bestFit="1" customWidth="1"/>
    <col min="3" max="3" width="9.88671875" bestFit="1" customWidth="1"/>
    <col min="4" max="4" width="10.44140625" bestFit="1" customWidth="1"/>
  </cols>
  <sheetData>
    <row r="2" spans="1:4">
      <c r="A2" s="45" t="s">
        <v>28</v>
      </c>
      <c r="B2" s="45">
        <v>158000000</v>
      </c>
      <c r="D2" s="45">
        <f>B2*0.785</f>
        <v>124030000</v>
      </c>
    </row>
    <row r="3" spans="1:4">
      <c r="B3" s="45" t="s">
        <v>17</v>
      </c>
      <c r="C3" s="45">
        <v>2500000</v>
      </c>
    </row>
    <row r="4" spans="1:4">
      <c r="B4" s="45" t="s">
        <v>18</v>
      </c>
      <c r="C4" s="45">
        <v>3000000</v>
      </c>
    </row>
    <row r="5" spans="1:4">
      <c r="B5" s="45" t="s">
        <v>20</v>
      </c>
      <c r="C5" s="45">
        <v>1000000</v>
      </c>
    </row>
    <row r="6" spans="1:4">
      <c r="B6" s="45" t="s">
        <v>19</v>
      </c>
      <c r="C6" s="45">
        <v>6000000</v>
      </c>
    </row>
    <row r="7" spans="1:4">
      <c r="B7" s="45"/>
      <c r="C7" s="45">
        <f>C3+C4+C5+C6</f>
        <v>12500000</v>
      </c>
    </row>
    <row r="8" spans="1:4">
      <c r="A8" s="45"/>
      <c r="B8" s="48">
        <f>B2-C7</f>
        <v>145500000</v>
      </c>
      <c r="C8" s="45"/>
    </row>
    <row r="9" spans="1:4">
      <c r="B9" s="45" t="s">
        <v>21</v>
      </c>
      <c r="C9" s="45">
        <v>4000000</v>
      </c>
    </row>
    <row r="10" spans="1:4">
      <c r="B10" s="45" t="s">
        <v>22</v>
      </c>
      <c r="C10" s="45">
        <v>2000000</v>
      </c>
    </row>
    <row r="11" spans="1:4">
      <c r="B11" s="45" t="s">
        <v>23</v>
      </c>
      <c r="C11" s="45">
        <v>2000000</v>
      </c>
    </row>
    <row r="12" spans="1:4">
      <c r="B12" s="45" t="s">
        <v>24</v>
      </c>
      <c r="C12" s="45">
        <v>500000</v>
      </c>
    </row>
    <row r="13" spans="1:4">
      <c r="B13" s="45" t="s">
        <v>25</v>
      </c>
      <c r="C13" s="45">
        <v>1500000</v>
      </c>
    </row>
    <row r="14" spans="1:4">
      <c r="B14" s="45" t="s">
        <v>26</v>
      </c>
      <c r="C14" s="45">
        <v>2000000</v>
      </c>
    </row>
    <row r="15" spans="1:4">
      <c r="B15" s="45" t="s">
        <v>27</v>
      </c>
      <c r="C15" s="45">
        <v>1000000</v>
      </c>
    </row>
    <row r="16" spans="1:4">
      <c r="C16" s="45">
        <f>SUM(C9:C15)</f>
        <v>13000000</v>
      </c>
    </row>
    <row r="17" spans="2:3">
      <c r="B17" s="46">
        <f>B8-C16</f>
        <v>132500000</v>
      </c>
      <c r="C17" s="47">
        <f>B17*0.785</f>
        <v>104012500</v>
      </c>
    </row>
  </sheetData>
  <pageMargins left="0.7" right="0.7" top="0.75" bottom="0.75" header="0.3" footer="0.3"/>
  <pageSetup paperSize="119" scale="1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6:J56"/>
  <sheetViews>
    <sheetView topLeftCell="A37" workbookViewId="0">
      <selection activeCell="I46" sqref="I46:I56"/>
    </sheetView>
  </sheetViews>
  <sheetFormatPr defaultRowHeight="15"/>
  <cols>
    <col min="4" max="4" width="12.44140625" bestFit="1" customWidth="1"/>
    <col min="9" max="9" width="12.44140625" bestFit="1" customWidth="1"/>
  </cols>
  <sheetData>
    <row r="6" spans="2:10">
      <c r="B6" s="44" t="s">
        <v>16</v>
      </c>
    </row>
    <row r="7" spans="2:10">
      <c r="B7">
        <v>1</v>
      </c>
      <c r="C7" t="s">
        <v>12</v>
      </c>
      <c r="D7" t="s">
        <v>13</v>
      </c>
      <c r="J7" t="s">
        <v>49</v>
      </c>
    </row>
    <row r="8" spans="2:10">
      <c r="B8">
        <v>2</v>
      </c>
      <c r="C8" t="s">
        <v>14</v>
      </c>
      <c r="D8" t="s">
        <v>15</v>
      </c>
      <c r="J8" t="s">
        <v>48</v>
      </c>
    </row>
    <row r="9" spans="2:10">
      <c r="J9" t="s">
        <v>47</v>
      </c>
    </row>
    <row r="10" spans="2:10">
      <c r="B10" s="44"/>
      <c r="J10" t="s">
        <v>51</v>
      </c>
    </row>
    <row r="11" spans="2:10">
      <c r="B11" t="s">
        <v>49</v>
      </c>
      <c r="D11" s="54" t="str">
        <f>G11&amp;A11&amp;" "&amp;B11&amp;C11</f>
        <v>2 1.5L HB R A/T DYNA 110 ET</v>
      </c>
      <c r="G11" t="s">
        <v>32</v>
      </c>
      <c r="J11" t="s">
        <v>50</v>
      </c>
    </row>
    <row r="12" spans="2:10">
      <c r="D12" s="54" t="str">
        <f>G12&amp;A12&amp;" "&amp;B12&amp;C12</f>
        <v xml:space="preserve"> </v>
      </c>
    </row>
    <row r="13" spans="2:10">
      <c r="B13" t="s">
        <v>48</v>
      </c>
      <c r="D13" s="54" t="str">
        <f>G13&amp;A13&amp;" "&amp;B13&amp;C13</f>
        <v>2 1.5L HB R M/T DYNA 110 FT</v>
      </c>
      <c r="G13" t="s">
        <v>33</v>
      </c>
    </row>
    <row r="14" spans="2:10">
      <c r="D14" s="54" t="str">
        <f>G14&amp;A14&amp;" "&amp;B14&amp;C14</f>
        <v xml:space="preserve"> </v>
      </c>
    </row>
    <row r="15" spans="2:10">
      <c r="B15" t="s">
        <v>47</v>
      </c>
      <c r="D15" s="54" t="str">
        <f>G15&amp;A15&amp;" "&amp;B15&amp;C15</f>
        <v>2 1.5L HB S A/T DYNA 110 ST</v>
      </c>
      <c r="G15" t="s">
        <v>30</v>
      </c>
    </row>
    <row r="17" spans="2:10">
      <c r="B17" t="s">
        <v>51</v>
      </c>
      <c r="D17" t="s">
        <v>52</v>
      </c>
      <c r="G17" t="s">
        <v>31</v>
      </c>
    </row>
    <row r="19" spans="2:10">
      <c r="D19" t="s">
        <v>53</v>
      </c>
    </row>
    <row r="21" spans="2:10">
      <c r="B21" t="s">
        <v>50</v>
      </c>
      <c r="D21" t="s">
        <v>54</v>
      </c>
      <c r="G21" t="s">
        <v>34</v>
      </c>
    </row>
    <row r="23" spans="2:10">
      <c r="D23" t="s">
        <v>55</v>
      </c>
      <c r="G23" t="s">
        <v>35</v>
      </c>
    </row>
    <row r="25" spans="2:10">
      <c r="D25" t="s">
        <v>56</v>
      </c>
    </row>
    <row r="26" spans="2:10">
      <c r="B26" t="s">
        <v>42</v>
      </c>
      <c r="D26">
        <v>106000000</v>
      </c>
      <c r="G26" t="s">
        <v>36</v>
      </c>
      <c r="I26" s="53" t="str">
        <f>L26&amp;F26&amp;" "&amp;G26&amp;H26</f>
        <v xml:space="preserve"> 103253 12249</v>
      </c>
      <c r="J26" t="str">
        <f>M26&amp;G26&amp;" "&amp;H26&amp;I26</f>
        <v>103253 12249  103253 12249</v>
      </c>
    </row>
    <row r="27" spans="2:10">
      <c r="I27" s="53"/>
    </row>
    <row r="28" spans="2:10">
      <c r="D28">
        <v>113000000</v>
      </c>
      <c r="I28" s="53"/>
    </row>
    <row r="29" spans="2:10">
      <c r="I29" s="53"/>
    </row>
    <row r="30" spans="2:10">
      <c r="B30" t="s">
        <v>43</v>
      </c>
      <c r="D30">
        <v>118000000</v>
      </c>
      <c r="I30" s="53" t="str">
        <f>L30&amp;F30&amp;" "&amp;G30&amp;H30</f>
        <v xml:space="preserve"> </v>
      </c>
      <c r="J30" t="str">
        <f>M30&amp;G30&amp;" "&amp;H30&amp;I30</f>
        <v xml:space="preserve">  </v>
      </c>
    </row>
    <row r="31" spans="2:10">
      <c r="I31" s="53"/>
    </row>
    <row r="32" spans="2:10">
      <c r="D32">
        <v>127000000</v>
      </c>
      <c r="I32" s="53"/>
    </row>
    <row r="33" spans="2:10">
      <c r="I33" s="53"/>
    </row>
    <row r="34" spans="2:10">
      <c r="B34" t="s">
        <v>44</v>
      </c>
      <c r="D34">
        <v>129000000</v>
      </c>
      <c r="G34" t="s">
        <v>37</v>
      </c>
      <c r="I34" s="53" t="str">
        <f>L34&amp;F34&amp;" "&amp;G34&amp;H34</f>
        <v xml:space="preserve"> 103253 12349</v>
      </c>
      <c r="J34" t="str">
        <f>M34&amp;G34&amp;" "&amp;H34&amp;I34</f>
        <v>103253 12349  103253 12349</v>
      </c>
    </row>
    <row r="35" spans="2:10">
      <c r="I35" s="53"/>
    </row>
    <row r="36" spans="2:10">
      <c r="B36" t="s">
        <v>45</v>
      </c>
      <c r="I36" s="53" t="str">
        <f>L36&amp;F36&amp;" "&amp;G36&amp;H36</f>
        <v xml:space="preserve"> </v>
      </c>
      <c r="J36" t="str">
        <f>M36&amp;G36&amp;" "&amp;H36&amp;I36</f>
        <v xml:space="preserve">  </v>
      </c>
    </row>
    <row r="37" spans="2:10">
      <c r="I37" s="53"/>
    </row>
    <row r="38" spans="2:10">
      <c r="B38" t="s">
        <v>46</v>
      </c>
      <c r="G38" t="s">
        <v>38</v>
      </c>
      <c r="I38" s="53" t="str">
        <f>L38&amp;F38&amp;" "&amp;G38&amp;H38</f>
        <v xml:space="preserve"> 103253 12449</v>
      </c>
      <c r="J38" t="str">
        <f>M38&amp;G38&amp;" "&amp;H38&amp;I38</f>
        <v>103253 12449  103253 12449</v>
      </c>
    </row>
    <row r="40" spans="2:10">
      <c r="G40" t="s">
        <v>39</v>
      </c>
    </row>
    <row r="42" spans="2:10">
      <c r="G42" t="s">
        <v>40</v>
      </c>
    </row>
    <row r="44" spans="2:10">
      <c r="G44" t="s">
        <v>41</v>
      </c>
    </row>
    <row r="46" spans="2:10" ht="16.5">
      <c r="C46" s="32" t="s">
        <v>57</v>
      </c>
      <c r="F46" s="54" t="str">
        <f t="shared" ref="F46:F56" si="0">I46&amp;C46&amp;" "&amp;D46&amp;E46</f>
        <v xml:space="preserve">101633 00230GALLARDO LP 550 – 2 COUPE </v>
      </c>
      <c r="I46" t="s">
        <v>63</v>
      </c>
    </row>
    <row r="47" spans="2:10" ht="16.5">
      <c r="C47" s="32"/>
      <c r="F47" s="54"/>
    </row>
    <row r="48" spans="2:10" ht="16.5">
      <c r="C48" s="32" t="s">
        <v>58</v>
      </c>
      <c r="F48" s="54" t="str">
        <f t="shared" si="0"/>
        <v xml:space="preserve">101633 00330GALLARDO LP 560 – 4 COUPE </v>
      </c>
      <c r="I48" t="s">
        <v>64</v>
      </c>
    </row>
    <row r="49" spans="3:9" ht="16.5">
      <c r="C49" s="32"/>
      <c r="F49" s="54"/>
    </row>
    <row r="50" spans="3:9" ht="16.5">
      <c r="C50" s="32" t="s">
        <v>59</v>
      </c>
      <c r="F50" s="54" t="str">
        <f t="shared" si="0"/>
        <v xml:space="preserve">101633 00430GALLARDO LP 560 – 4 SPIDER </v>
      </c>
      <c r="I50" t="s">
        <v>65</v>
      </c>
    </row>
    <row r="51" spans="3:9" ht="16.5">
      <c r="C51" s="32"/>
      <c r="F51" s="54"/>
    </row>
    <row r="52" spans="3:9" ht="16.5">
      <c r="C52" s="32" t="s">
        <v>60</v>
      </c>
      <c r="F52" s="54" t="str">
        <f t="shared" si="0"/>
        <v xml:space="preserve">101633 00530MURCIELAGO LP 640 COUPE </v>
      </c>
      <c r="I52" t="s">
        <v>66</v>
      </c>
    </row>
    <row r="53" spans="3:9" ht="16.5">
      <c r="C53" s="32"/>
      <c r="F53" s="54"/>
    </row>
    <row r="54" spans="3:9" ht="16.5">
      <c r="C54" s="32" t="s">
        <v>61</v>
      </c>
      <c r="F54" s="54" t="str">
        <f t="shared" si="0"/>
        <v xml:space="preserve">101633 00630MURCIELAGO LP 640 ROADSTER </v>
      </c>
      <c r="I54" t="s">
        <v>67</v>
      </c>
    </row>
    <row r="55" spans="3:9" ht="16.5">
      <c r="C55" s="32"/>
      <c r="F55" s="54"/>
    </row>
    <row r="56" spans="3:9" ht="16.5">
      <c r="C56" s="32" t="s">
        <v>62</v>
      </c>
      <c r="F56" s="54" t="str">
        <f t="shared" si="0"/>
        <v xml:space="preserve">101633 00730MURCIELAGO LP 670 – 4 SV </v>
      </c>
      <c r="I56" t="s">
        <v>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NOVEMBER</vt:lpstr>
      <vt:lpstr>Sheet1</vt:lpstr>
      <vt:lpstr>Sheet2</vt:lpstr>
      <vt:lpstr>NOVEMBER!Print_Area</vt:lpstr>
      <vt:lpstr>Print_Area_MI</vt:lpstr>
      <vt:lpstr>NOVEMBER!Print_Titles</vt:lpstr>
      <vt:lpstr>Print_Titles_MI</vt:lpstr>
    </vt:vector>
  </TitlesOfParts>
  <Company>DDN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RAMADAN.SE</dc:creator>
  <cp:lastModifiedBy>Inventarisasi</cp:lastModifiedBy>
  <cp:lastPrinted>2011-11-23T03:08:19Z</cp:lastPrinted>
  <dcterms:created xsi:type="dcterms:W3CDTF">2004-09-29T07:47:51Z</dcterms:created>
  <dcterms:modified xsi:type="dcterms:W3CDTF">2011-11-25T04:09:12Z</dcterms:modified>
</cp:coreProperties>
</file>