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95" yWindow="30" windowWidth="12075" windowHeight="8190"/>
  </bookViews>
  <sheets>
    <sheet name="NOVEMBER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NOVEMBER!$A$9:$A$11</definedName>
    <definedName name="_xlnm._FilterDatabase" localSheetId="3" hidden="1">Sheet3!$I$22:$L$22</definedName>
    <definedName name="_Order1" localSheetId="0" hidden="1">255</definedName>
    <definedName name="_xlnm.Print_Area" localSheetId="0">NOVEMBER!$A$1:$H$169</definedName>
    <definedName name="Print_Area_MI">NOVEMBER!$A$9:$E$188</definedName>
    <definedName name="_xlnm.Print_Titles" localSheetId="0">NOVEMBER!$9:$14</definedName>
    <definedName name="Print_Titles_MI">NOVEMBER!$9:$13</definedName>
  </definedNames>
  <calcPr calcId="124519"/>
</workbook>
</file>

<file path=xl/calcChain.xml><?xml version="1.0" encoding="utf-8"?>
<calcChain xmlns="http://schemas.openxmlformats.org/spreadsheetml/2006/main">
  <c r="H141" i="1"/>
  <c r="H139"/>
  <c r="H137"/>
  <c r="H135"/>
  <c r="H133"/>
  <c r="H131"/>
  <c r="H129"/>
  <c r="H127"/>
  <c r="H125"/>
  <c r="H119"/>
  <c r="H123"/>
  <c r="H121"/>
  <c r="H117"/>
  <c r="H115"/>
  <c r="H113"/>
  <c r="H111"/>
  <c r="H109"/>
  <c r="H107"/>
  <c r="H105"/>
  <c r="H103"/>
  <c r="H101"/>
  <c r="H76"/>
  <c r="H74"/>
  <c r="H72"/>
  <c r="H70"/>
  <c r="H68"/>
  <c r="H66"/>
  <c r="H64"/>
  <c r="H62"/>
  <c r="H57"/>
  <c r="H55"/>
  <c r="H53"/>
  <c r="H17" l="1"/>
  <c r="H19"/>
  <c r="H99"/>
  <c r="H97"/>
  <c r="H95"/>
  <c r="H93"/>
  <c r="H43" l="1"/>
  <c r="H91" l="1"/>
  <c r="H89"/>
  <c r="H87"/>
  <c r="H85"/>
  <c r="H83"/>
  <c r="H81"/>
  <c r="H48"/>
  <c r="H41"/>
  <c r="H39"/>
  <c r="H37"/>
  <c r="H35"/>
  <c r="H33"/>
  <c r="H31"/>
  <c r="H29"/>
  <c r="H24"/>
  <c r="D15" i="3" l="1"/>
  <c r="D14"/>
  <c r="D13"/>
  <c r="D12"/>
  <c r="D11"/>
  <c r="I38"/>
  <c r="J38" s="1"/>
  <c r="I36"/>
  <c r="J36" s="1"/>
  <c r="I34"/>
  <c r="J34"/>
  <c r="I30"/>
  <c r="J30" s="1"/>
  <c r="I26"/>
  <c r="J26"/>
  <c r="D2" i="2"/>
  <c r="C16"/>
  <c r="C7"/>
  <c r="B8" s="1"/>
  <c r="B17" s="1"/>
  <c r="C17" s="1"/>
  <c r="F50" i="3"/>
  <c r="F54"/>
  <c r="F46"/>
  <c r="F56"/>
  <c r="F52"/>
  <c r="F48"/>
</calcChain>
</file>

<file path=xl/sharedStrings.xml><?xml version="1.0" encoding="utf-8"?>
<sst xmlns="http://schemas.openxmlformats.org/spreadsheetml/2006/main" count="298" uniqueCount="210">
  <si>
    <t xml:space="preserve"> </t>
  </si>
  <si>
    <t>NO</t>
  </si>
  <si>
    <t>BOBOT</t>
  </si>
  <si>
    <t>KODING</t>
  </si>
  <si>
    <t>JENIS/MEREK</t>
  </si>
  <si>
    <t>TYPE</t>
  </si>
  <si>
    <t>SEPEDA MOTOR RODA DUA</t>
  </si>
  <si>
    <t>I</t>
  </si>
  <si>
    <t>II</t>
  </si>
  <si>
    <t>III</t>
  </si>
  <si>
    <t>MOBIL PENUMPANG - MINIBUS</t>
  </si>
  <si>
    <t>IV</t>
  </si>
  <si>
    <t>nissan</t>
  </si>
  <si>
    <t>103284 67649</t>
  </si>
  <si>
    <t>kia</t>
  </si>
  <si>
    <t>103215 05775</t>
  </si>
  <si>
    <t>minibus</t>
  </si>
  <si>
    <t>LEATHER SEAT</t>
  </si>
  <si>
    <t>KF VKOOL</t>
  </si>
  <si>
    <t>LAPTOP LENOVO</t>
  </si>
  <si>
    <t>CAR POLISH 1THN</t>
  </si>
  <si>
    <t>PW</t>
  </si>
  <si>
    <t>BEK LEDING</t>
  </si>
  <si>
    <t>PLAFON</t>
  </si>
  <si>
    <t>RC</t>
  </si>
  <si>
    <t>SPION ELEKTRIK</t>
  </si>
  <si>
    <t>VELG</t>
  </si>
  <si>
    <t>TAPE</t>
  </si>
  <si>
    <t>WAJA 1.6L MT</t>
  </si>
  <si>
    <t>2 1.5L HB S A/T</t>
  </si>
  <si>
    <t>2 1.5L HB S M/T</t>
  </si>
  <si>
    <t>2 1.5L HB R A/T</t>
  </si>
  <si>
    <t>2 1.5L HB R M/T</t>
  </si>
  <si>
    <t>CX-7 2.3L A/T 4X2 HI</t>
  </si>
  <si>
    <t>CX-7 2.3L A/T 4X2 LOW</t>
  </si>
  <si>
    <t>103253 12249</t>
  </si>
  <si>
    <t>103253 12349</t>
  </si>
  <si>
    <t>103253 12449</t>
  </si>
  <si>
    <t>103253 12549</t>
  </si>
  <si>
    <t>103253 12649</t>
  </si>
  <si>
    <t>103253 12749</t>
  </si>
  <si>
    <t>351160 38849</t>
  </si>
  <si>
    <t>351160 38949</t>
  </si>
  <si>
    <t>351160 39049</t>
  </si>
  <si>
    <t>351160 39149</t>
  </si>
  <si>
    <t>351160 39249</t>
  </si>
  <si>
    <t>DYNA 110 ST</t>
  </si>
  <si>
    <t>DYNA 110 FT</t>
  </si>
  <si>
    <t>DYNA 110 ET</t>
  </si>
  <si>
    <t>DYNA 130 XT</t>
  </si>
  <si>
    <t>DYNA 130 HT</t>
  </si>
  <si>
    <t>351381 68149</t>
  </si>
  <si>
    <t>351381 68249</t>
  </si>
  <si>
    <t>351381 68349</t>
  </si>
  <si>
    <t>351381 68449</t>
  </si>
  <si>
    <t>351381 68549</t>
  </si>
  <si>
    <t>GALLARDO LP 550 – 2 COUPE</t>
  </si>
  <si>
    <t>GALLARDO LP 560 – 4 COUPE</t>
  </si>
  <si>
    <t>GALLARDO LP 560 – 4 SPIDER</t>
  </si>
  <si>
    <t>MURCIELAGO LP 640 COUPE</t>
  </si>
  <si>
    <t>MURCIELAGO LP 640 ROADSTER</t>
  </si>
  <si>
    <t>MURCIELAGO LP 670 – 4 SV</t>
  </si>
  <si>
    <t>101633 00230</t>
  </si>
  <si>
    <t>101633 00330</t>
  </si>
  <si>
    <t>101633 00430</t>
  </si>
  <si>
    <t>101633 00530</t>
  </si>
  <si>
    <t>101633 00630</t>
  </si>
  <si>
    <t>101633 00730</t>
  </si>
  <si>
    <t>TH BUAT</t>
  </si>
  <si>
    <t>NJKB</t>
  </si>
  <si>
    <t>DP PKB</t>
  </si>
  <si>
    <t>MOBIL BARANG/BEBAN - LIGHT TRUCK</t>
  </si>
  <si>
    <t xml:space="preserve">     MENTERI DALAM NEGERI,</t>
  </si>
  <si>
    <t xml:space="preserve">      GAMAWAN FAUZI</t>
  </si>
  <si>
    <t>MOBIL PENUMPANG - SEDAN</t>
  </si>
  <si>
    <t>101284 69949</t>
  </si>
  <si>
    <t>NISSAN</t>
  </si>
  <si>
    <t>FAIRLADY Z AT</t>
  </si>
  <si>
    <t>MOBIL PENUMPANG - JEEP</t>
  </si>
  <si>
    <t>102364 27549</t>
  </si>
  <si>
    <t>101491 00632</t>
  </si>
  <si>
    <t>MINI</t>
  </si>
  <si>
    <t>COOPER COUNTRYMAN STD AT</t>
  </si>
  <si>
    <t>JIMNY 1.3 AT 4X4 3 DRS</t>
  </si>
  <si>
    <t>SUZUKI</t>
  </si>
  <si>
    <t>103079 13512</t>
  </si>
  <si>
    <t>103079 13612</t>
  </si>
  <si>
    <t>CHEVROLET</t>
  </si>
  <si>
    <t>CAPTIVA 2.0 L AT FL (DIESEL)</t>
  </si>
  <si>
    <t>CAPTIVA 2.0 L AWD AT FL (DIESEL)</t>
  </si>
  <si>
    <t>103639 00725</t>
  </si>
  <si>
    <t>103639 00825</t>
  </si>
  <si>
    <t>103639 00925</t>
  </si>
  <si>
    <t>103639 01025</t>
  </si>
  <si>
    <t>GEELY</t>
  </si>
  <si>
    <t>LC 1.3 GL CROSS 4X2 AT</t>
  </si>
  <si>
    <t>LC 1.3 GL CROSS 4X2 MT</t>
  </si>
  <si>
    <t>LC 1.3 GS CROSS 4X2 AT</t>
  </si>
  <si>
    <t>LC 1.3 GS CROSS 4X2 MT</t>
  </si>
  <si>
    <t>103491 00732</t>
  </si>
  <si>
    <t>COOPER AT</t>
  </si>
  <si>
    <t>103698 71949</t>
  </si>
  <si>
    <t>TOYOTA</t>
  </si>
  <si>
    <t>IQ 1.0 2WD</t>
  </si>
  <si>
    <t>MOBIL BARANG/BEBAN - PICK UP</t>
  </si>
  <si>
    <t>301185 32549</t>
  </si>
  <si>
    <t>ISUZU</t>
  </si>
  <si>
    <t>351185 32649</t>
  </si>
  <si>
    <t>351185 32749</t>
  </si>
  <si>
    <t>351185 32849</t>
  </si>
  <si>
    <t>NKR 71 HD E2-2</t>
  </si>
  <si>
    <t>NKR 71 E2-2</t>
  </si>
  <si>
    <t>NKR 55 CC E2-1 LWB</t>
  </si>
  <si>
    <t>MOBIL BARANG/BEBAN - TRUCK</t>
  </si>
  <si>
    <t>401185 32949</t>
  </si>
  <si>
    <t>401185 33049</t>
  </si>
  <si>
    <t>401185 33149</t>
  </si>
  <si>
    <t>401185 33249</t>
  </si>
  <si>
    <t>401185 33349</t>
  </si>
  <si>
    <t>401185 33449</t>
  </si>
  <si>
    <t>401185 33549</t>
  </si>
  <si>
    <t>401185 33649</t>
  </si>
  <si>
    <t>FTR 90 L</t>
  </si>
  <si>
    <t>FTR 90 P</t>
  </si>
  <si>
    <t>FTR 90 S</t>
  </si>
  <si>
    <t>FVR 34 L</t>
  </si>
  <si>
    <t>FVR 34 P</t>
  </si>
  <si>
    <t>FVR 34 S</t>
  </si>
  <si>
    <t>FVM 34 Q</t>
  </si>
  <si>
    <t>FVM 34 W</t>
  </si>
  <si>
    <t>701150 20612</t>
  </si>
  <si>
    <t>HARLEY DAVIDSON</t>
  </si>
  <si>
    <t>FLHP ROAD KING POLICE (1690cc)</t>
  </si>
  <si>
    <t>701150 20712</t>
  </si>
  <si>
    <t>FLHTP ELECTRA GLIDE POLICE (1690cc)</t>
  </si>
  <si>
    <t>701150 20812</t>
  </si>
  <si>
    <t>FLHR ROAD KING (1690cc)</t>
  </si>
  <si>
    <t>701150 20912</t>
  </si>
  <si>
    <t>FLHRC ROAD KING CLASSIC (1690cc)</t>
  </si>
  <si>
    <t>701150 21012</t>
  </si>
  <si>
    <t>FLHTK ULTRA LIMITED (1690cc)</t>
  </si>
  <si>
    <t>701150 21112</t>
  </si>
  <si>
    <t>FLHTCU ULTRA CLASSIC ELECTRA GLIDE (1690cc)</t>
  </si>
  <si>
    <t>701150 21212</t>
  </si>
  <si>
    <t>FLHTCUSE6 SCREAMIN EAGLE ULTRA CLASSIC ELECTRA GLIDE (1800cc)</t>
  </si>
  <si>
    <t>701150 21312</t>
  </si>
  <si>
    <t>FLHX STREET GLIDE (1690cc)</t>
  </si>
  <si>
    <t>701150 21412</t>
  </si>
  <si>
    <t>FLHXSE2 SCREAMIN EAGLE STREET GLIDE (1800cc)</t>
  </si>
  <si>
    <t>701150 21512</t>
  </si>
  <si>
    <t>FLSTC HERITAGE SOFTAIL CLASSIC (1584cc)</t>
  </si>
  <si>
    <t>701150 21612</t>
  </si>
  <si>
    <t>FLSTF SOFTAIL FATBOY (1584cc)</t>
  </si>
  <si>
    <t>701150 21712</t>
  </si>
  <si>
    <t>FLSTFB SOFTAIL FATBOY SPECIAL (1584cc)</t>
  </si>
  <si>
    <t>701150 21812</t>
  </si>
  <si>
    <t>FLSTSB SOFTAIL CROSSBONE (1584cc)</t>
  </si>
  <si>
    <t>701150 21912</t>
  </si>
  <si>
    <t>FLSTSE2 SCREAMIN EAGLE SOFTAIL CONVERTIBLE (1800cc)</t>
  </si>
  <si>
    <t>701150 22012</t>
  </si>
  <si>
    <t>FLTRU ROAD GLIDE ULTRA (1690cc)</t>
  </si>
  <si>
    <t>701150 22112</t>
  </si>
  <si>
    <t>FLTRUSE SCREAMIN EAGLE ROAD GLIDE ULTRA (1800cc)</t>
  </si>
  <si>
    <t>701150 22212</t>
  </si>
  <si>
    <t>FLTRX ROAD GLIDE CUSTOM (1690cc)</t>
  </si>
  <si>
    <t>701150 22312</t>
  </si>
  <si>
    <t>FXDB DYNA STREET BOB (1584cc)</t>
  </si>
  <si>
    <t>701150 22412</t>
  </si>
  <si>
    <t>FXDC DYNA SUPER GLIDE CUSTOM (1584cc)</t>
  </si>
  <si>
    <t>701150 22512</t>
  </si>
  <si>
    <t>FXCWC SOFTAIL ROCKER C (1584cc)</t>
  </si>
  <si>
    <t>701150 22612</t>
  </si>
  <si>
    <t>FXDWG DYNA WIDE GLIDE (1584cc)</t>
  </si>
  <si>
    <t>FXDF DYNA FAT BOB (1584cc)</t>
  </si>
  <si>
    <t>701150 22712</t>
  </si>
  <si>
    <t>701150 22812</t>
  </si>
  <si>
    <t>VRSCF V-ROD MUSCLE (1250cc)</t>
  </si>
  <si>
    <t>701150 22912</t>
  </si>
  <si>
    <t>VRSCDX NIGHT ROD SPECIAL (1250cc)</t>
  </si>
  <si>
    <t>701150 23012</t>
  </si>
  <si>
    <t>XL 883 L SPORTSTER 883 LOW</t>
  </si>
  <si>
    <t>701150 23112</t>
  </si>
  <si>
    <t>XL 883N SPORTSTER 883 IRON</t>
  </si>
  <si>
    <t>701150 23212</t>
  </si>
  <si>
    <t>XL 883 R SPORTSTER 883 ROADSTER</t>
  </si>
  <si>
    <t>701150 23312</t>
  </si>
  <si>
    <t>XL 1200L SPORTSTER 1200 LOW</t>
  </si>
  <si>
    <t>701150 23412</t>
  </si>
  <si>
    <t>XL 1200N SPORTSTER 1200 NIGHTSTER</t>
  </si>
  <si>
    <t>XL 1200 X SPORTSTER</t>
  </si>
  <si>
    <t>701150 23512</t>
  </si>
  <si>
    <t>XR 1200 X SPORTSTER</t>
  </si>
  <si>
    <t>V</t>
  </si>
  <si>
    <t>VI</t>
  </si>
  <si>
    <t>TFS85HD (D-MAX DC-2 4X4 M/T)</t>
  </si>
  <si>
    <t>701150 20212</t>
  </si>
  <si>
    <t>701150 2312</t>
  </si>
  <si>
    <t xml:space="preserve">                                                                        </t>
  </si>
  <si>
    <t xml:space="preserve">   TENTANG PENGHITUNGAN DASAR PENGENAAN PAJAK KENDARAAN BERMOTOR DAN BEA BALIK NAMA KENDARAAN BERMOTOR</t>
  </si>
  <si>
    <t xml:space="preserve">   PENGHITUNGAN DASAR PENGENAAN PAJAK KENDARAAN BERMOTOR DAN BEA BALIK NAMA KENDARAAN BERMOTOR</t>
  </si>
  <si>
    <t xml:space="preserve">   PERUBAHAN KEEMPAT ATAS PERATURAN MENTERI DALAM NEGERI NOMOR 23 TAHUN 2011</t>
  </si>
  <si>
    <t xml:space="preserve">   TENTANG</t>
  </si>
  <si>
    <t xml:space="preserve">   LAMPIRAN PERATURAN MENTERI DALAM NEGERI REPUBLIK INDONESIA</t>
  </si>
  <si>
    <t xml:space="preserve">   NOMOR 2 TAHUN 2012</t>
  </si>
  <si>
    <t>ttd</t>
  </si>
  <si>
    <t>Salinan sesuai dengan aslinya</t>
  </si>
  <si>
    <t>KEPALA BIRO HUKUM</t>
  </si>
  <si>
    <t>ZUDAN ARIF FAKRULLOH</t>
  </si>
  <si>
    <t>Pembina Tk.I (IV/b)</t>
  </si>
  <si>
    <t>NIP. 19690824 199903 1 001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</si>
</sst>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_(&quot;Rp&quot;* #,##0_);_(&quot;Rp&quot;* \(#,##0\);_(&quot;Rp&quot;* &quot;-&quot;_);_(@_)"/>
    <numFmt numFmtId="165" formatCode="0_)"/>
    <numFmt numFmtId="166" formatCode="#,##0.0_);\(#,##0.0\)"/>
  </numFmts>
  <fonts count="32">
    <font>
      <sz val="12"/>
      <name val="Arial"/>
    </font>
    <font>
      <sz val="10"/>
      <name val="Arial"/>
      <family val="2"/>
    </font>
    <font>
      <sz val="12"/>
      <color indexed="8"/>
      <name val="Tahoma"/>
      <family val="2"/>
    </font>
    <font>
      <sz val="12"/>
      <color indexed="8"/>
      <name val="Arial"/>
      <family val="2"/>
    </font>
    <font>
      <sz val="10"/>
      <color indexed="8"/>
      <name val="Tahoma"/>
      <family val="2"/>
    </font>
    <font>
      <sz val="13"/>
      <name val="Tahoma"/>
      <family val="2"/>
    </font>
    <font>
      <sz val="13"/>
      <color indexed="8"/>
      <name val="Tahoma"/>
      <family val="2"/>
    </font>
    <font>
      <sz val="15"/>
      <name val="Tahoma"/>
      <family val="2"/>
    </font>
    <font>
      <sz val="15"/>
      <color indexed="8"/>
      <name val="Tahoma"/>
      <family val="2"/>
    </font>
    <font>
      <sz val="13"/>
      <color indexed="8"/>
      <name val="Tahoma"/>
      <family val="2"/>
    </font>
    <font>
      <sz val="13"/>
      <name val="Arial"/>
      <family val="2"/>
    </font>
    <font>
      <sz val="13.5"/>
      <name val="Tahoma"/>
      <family val="2"/>
    </font>
    <font>
      <sz val="13.5"/>
      <color indexed="8"/>
      <name val="Tahoma"/>
      <family val="2"/>
    </font>
    <font>
      <sz val="14"/>
      <name val="Tahoma"/>
      <family val="2"/>
    </font>
    <font>
      <sz val="14"/>
      <color indexed="8"/>
      <name val="Tahoma"/>
      <family val="2"/>
    </font>
    <font>
      <b/>
      <sz val="10"/>
      <name val="Arial"/>
      <family val="2"/>
    </font>
    <font>
      <u/>
      <sz val="14"/>
      <color indexed="8"/>
      <name val="Tahoma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3.5"/>
      <name val="Bookman Old Style"/>
      <family val="1"/>
    </font>
    <font>
      <sz val="16"/>
      <color indexed="8"/>
      <name val="Tahoma"/>
      <family val="2"/>
    </font>
    <font>
      <sz val="16"/>
      <color indexed="8"/>
      <name val="Bookman Old Style"/>
      <family val="1"/>
    </font>
    <font>
      <sz val="16"/>
      <name val="Bookman Old Style"/>
      <family val="1"/>
    </font>
    <font>
      <sz val="14"/>
      <name val="Bookman Old Style"/>
      <family val="1"/>
    </font>
    <font>
      <sz val="14"/>
      <color indexed="8"/>
      <name val="Bookman Old Style"/>
      <family val="1"/>
    </font>
    <font>
      <sz val="13"/>
      <color indexed="8"/>
      <name val="Bookman Old Style"/>
      <family val="1"/>
    </font>
    <font>
      <sz val="18"/>
      <name val="Bookman Old Style"/>
      <family val="1"/>
    </font>
    <font>
      <sz val="15"/>
      <color indexed="8"/>
      <name val="Bookman Old Style"/>
      <family val="1"/>
    </font>
    <font>
      <sz val="18"/>
      <color indexed="8"/>
      <name val="Bookman Old Style"/>
      <family val="1"/>
    </font>
    <font>
      <b/>
      <sz val="14"/>
      <color indexed="8"/>
      <name val="Bookman Old Style"/>
      <family val="1"/>
    </font>
    <font>
      <sz val="12"/>
      <name val="Bookman Old Style"/>
      <family val="1"/>
    </font>
    <font>
      <u/>
      <sz val="12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37" fontId="0" fillId="0" borderId="0"/>
    <xf numFmtId="41" fontId="18" fillId="0" borderId="0" applyFont="0" applyFill="0" applyBorder="0" applyAlignment="0" applyProtection="0"/>
  </cellStyleXfs>
  <cellXfs count="117">
    <xf numFmtId="37" fontId="0" fillId="0" borderId="0" xfId="0"/>
    <xf numFmtId="37" fontId="2" fillId="0" borderId="1" xfId="0" applyNumberFormat="1" applyFont="1" applyBorder="1" applyAlignment="1" applyProtection="1">
      <alignment horizontal="center"/>
    </xf>
    <xf numFmtId="37" fontId="2" fillId="0" borderId="1" xfId="0" applyNumberFormat="1" applyFont="1" applyBorder="1" applyProtection="1"/>
    <xf numFmtId="37" fontId="3" fillId="0" borderId="0" xfId="0" applyNumberFormat="1" applyFont="1" applyProtection="1"/>
    <xf numFmtId="37" fontId="3" fillId="0" borderId="0" xfId="0" applyFont="1" applyAlignment="1" applyProtection="1">
      <alignment horizontal="center"/>
    </xf>
    <xf numFmtId="37" fontId="3" fillId="0" borderId="0" xfId="0" applyNumberFormat="1" applyFont="1" applyBorder="1" applyProtection="1"/>
    <xf numFmtId="37" fontId="3" fillId="0" borderId="0" xfId="0" applyFont="1" applyBorder="1" applyAlignment="1" applyProtection="1">
      <alignment horizontal="center"/>
    </xf>
    <xf numFmtId="37" fontId="8" fillId="0" borderId="0" xfId="0" applyFont="1" applyAlignment="1" applyProtection="1">
      <alignment horizontal="center"/>
    </xf>
    <xf numFmtId="37" fontId="8" fillId="0" borderId="0" xfId="0" applyNumberFormat="1" applyFont="1" applyProtection="1"/>
    <xf numFmtId="37" fontId="5" fillId="0" borderId="0" xfId="0" applyFont="1" applyAlignment="1" applyProtection="1">
      <alignment horizontal="center" vertical="center"/>
    </xf>
    <xf numFmtId="37" fontId="9" fillId="0" borderId="1" xfId="0" applyNumberFormat="1" applyFont="1" applyBorder="1" applyProtection="1"/>
    <xf numFmtId="37" fontId="9" fillId="0" borderId="1" xfId="0" applyNumberFormat="1" applyFont="1" applyBorder="1" applyAlignment="1" applyProtection="1">
      <alignment horizontal="center"/>
    </xf>
    <xf numFmtId="37" fontId="10" fillId="0" borderId="0" xfId="0" applyFont="1"/>
    <xf numFmtId="37" fontId="9" fillId="0" borderId="3" xfId="0" applyNumberFormat="1" applyFont="1" applyBorder="1" applyProtection="1"/>
    <xf numFmtId="37" fontId="9" fillId="0" borderId="3" xfId="0" applyNumberFormat="1" applyFont="1" applyBorder="1" applyAlignment="1" applyProtection="1">
      <alignment horizontal="center" vertical="center" wrapText="1"/>
    </xf>
    <xf numFmtId="37" fontId="9" fillId="0" borderId="3" xfId="0" applyNumberFormat="1" applyFont="1" applyBorder="1" applyAlignment="1" applyProtection="1">
      <alignment horizontal="center"/>
    </xf>
    <xf numFmtId="39" fontId="9" fillId="0" borderId="2" xfId="0" applyNumberFormat="1" applyFont="1" applyBorder="1" applyAlignment="1" applyProtection="1">
      <alignment horizontal="center"/>
    </xf>
    <xf numFmtId="37" fontId="6" fillId="0" borderId="1" xfId="0" applyNumberFormat="1" applyFont="1" applyBorder="1" applyAlignment="1" applyProtection="1">
      <alignment horizontal="center"/>
    </xf>
    <xf numFmtId="37" fontId="2" fillId="0" borderId="5" xfId="0" applyNumberFormat="1" applyFont="1" applyBorder="1" applyAlignment="1" applyProtection="1">
      <alignment horizontal="center"/>
    </xf>
    <xf numFmtId="37" fontId="13" fillId="0" borderId="0" xfId="0" applyFont="1" applyAlignment="1" applyProtection="1">
      <alignment horizontal="center" vertical="center"/>
    </xf>
    <xf numFmtId="37" fontId="12" fillId="0" borderId="0" xfId="0" applyNumberFormat="1" applyFont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13" fillId="0" borderId="0" xfId="0" applyFont="1" applyAlignment="1" applyProtection="1">
      <alignment vertical="center"/>
    </xf>
    <xf numFmtId="37" fontId="6" fillId="0" borderId="0" xfId="0" applyNumberFormat="1" applyFont="1" applyBorder="1" applyProtection="1"/>
    <xf numFmtId="37" fontId="4" fillId="2" borderId="8" xfId="0" applyNumberFormat="1" applyFont="1" applyFill="1" applyBorder="1" applyAlignment="1" applyProtection="1">
      <alignment horizontal="center" vertical="center"/>
    </xf>
    <xf numFmtId="37" fontId="4" fillId="2" borderId="9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1" fillId="0" borderId="0" xfId="0" applyFont="1"/>
    <xf numFmtId="37" fontId="15" fillId="0" borderId="0" xfId="0" applyFont="1" applyAlignment="1">
      <alignment horizontal="center"/>
    </xf>
    <xf numFmtId="37" fontId="17" fillId="0" borderId="0" xfId="0" applyFont="1"/>
    <xf numFmtId="37" fontId="1" fillId="0" borderId="0" xfId="0" applyFont="1" applyAlignment="1">
      <alignment horizontal="center"/>
    </xf>
    <xf numFmtId="37" fontId="11" fillId="0" borderId="0" xfId="0" applyFont="1" applyAlignment="1" applyProtection="1">
      <alignment vertical="center"/>
    </xf>
    <xf numFmtId="37" fontId="0" fillId="0" borderId="0" xfId="0" applyAlignment="1"/>
    <xf numFmtId="0" fontId="1" fillId="3" borderId="10" xfId="0" applyNumberFormat="1" applyFont="1" applyFill="1" applyBorder="1" applyAlignment="1">
      <alignment horizontal="center"/>
    </xf>
    <xf numFmtId="0" fontId="1" fillId="4" borderId="10" xfId="0" applyNumberFormat="1" applyFont="1" applyFill="1" applyBorder="1" applyAlignment="1">
      <alignment horizontal="center"/>
    </xf>
    <xf numFmtId="37" fontId="7" fillId="0" borderId="0" xfId="0" applyFont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8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 applyProtection="1">
      <alignment horizontal="centerContinuous" vertical="center"/>
    </xf>
    <xf numFmtId="37" fontId="12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 applyProtection="1">
      <alignment horizontal="center"/>
    </xf>
    <xf numFmtId="41" fontId="5" fillId="0" borderId="5" xfId="1" applyFont="1" applyBorder="1" applyAlignment="1" applyProtection="1">
      <alignment horizontal="center"/>
    </xf>
    <xf numFmtId="39" fontId="9" fillId="0" borderId="4" xfId="0" applyNumberFormat="1" applyFont="1" applyBorder="1" applyAlignment="1" applyProtection="1">
      <alignment horizontal="center"/>
    </xf>
    <xf numFmtId="39" fontId="2" fillId="0" borderId="2" xfId="0" applyNumberFormat="1" applyFont="1" applyBorder="1" applyAlignment="1" applyProtection="1">
      <alignment horizontal="center"/>
    </xf>
    <xf numFmtId="39" fontId="8" fillId="0" borderId="0" xfId="0" applyNumberFormat="1" applyFont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 applyProtection="1">
      <alignment horizontal="center"/>
    </xf>
    <xf numFmtId="0" fontId="0" fillId="0" borderId="0" xfId="0" applyNumberFormat="1"/>
    <xf numFmtId="37" fontId="12" fillId="0" borderId="0" xfId="0" applyNumberFormat="1" applyFont="1" applyAlignment="1" applyProtection="1">
      <alignment vertical="center" readingOrder="1"/>
    </xf>
    <xf numFmtId="37" fontId="12" fillId="0" borderId="0" xfId="0" applyNumberFormat="1" applyFont="1" applyAlignment="1" applyProtection="1">
      <alignment horizontal="left"/>
    </xf>
    <xf numFmtId="37" fontId="12" fillId="0" borderId="0" xfId="0" applyNumberFormat="1" applyFont="1" applyAlignment="1" applyProtection="1">
      <alignment horizontal="center" vertical="center"/>
    </xf>
    <xf numFmtId="37" fontId="12" fillId="0" borderId="0" xfId="0" applyNumberFormat="1" applyFont="1" applyAlignment="1" applyProtection="1">
      <alignment horizontal="left" vertical="center"/>
    </xf>
    <xf numFmtId="37" fontId="20" fillId="0" borderId="0" xfId="0" applyNumberFormat="1" applyFont="1" applyAlignment="1" applyProtection="1">
      <alignment vertical="center" readingOrder="1"/>
    </xf>
    <xf numFmtId="37" fontId="20" fillId="0" borderId="0" xfId="0" applyNumberFormat="1" applyFont="1" applyAlignment="1" applyProtection="1">
      <alignment horizontal="left"/>
    </xf>
    <xf numFmtId="37" fontId="21" fillId="0" borderId="1" xfId="0" applyNumberFormat="1" applyFont="1" applyBorder="1" applyAlignment="1" applyProtection="1">
      <alignment horizontal="center"/>
    </xf>
    <xf numFmtId="37" fontId="21" fillId="0" borderId="1" xfId="0" applyNumberFormat="1" applyFont="1" applyBorder="1" applyAlignment="1" applyProtection="1">
      <alignment horizontal="center" vertical="center"/>
    </xf>
    <xf numFmtId="37" fontId="21" fillId="0" borderId="1" xfId="0" applyNumberFormat="1" applyFont="1" applyBorder="1" applyAlignment="1" applyProtection="1">
      <alignment horizontal="center" vertical="center" wrapText="1"/>
    </xf>
    <xf numFmtId="39" fontId="21" fillId="0" borderId="2" xfId="0" applyNumberFormat="1" applyFont="1" applyBorder="1" applyAlignment="1" applyProtection="1">
      <alignment horizontal="center"/>
    </xf>
    <xf numFmtId="37" fontId="21" fillId="0" borderId="0" xfId="0" applyNumberFormat="1" applyFont="1" applyAlignment="1" applyProtection="1">
      <alignment horizontal="center"/>
    </xf>
    <xf numFmtId="37" fontId="21" fillId="0" borderId="0" xfId="0" applyNumberFormat="1" applyFont="1" applyAlignment="1" applyProtection="1">
      <alignment horizontal="left"/>
    </xf>
    <xf numFmtId="37" fontId="21" fillId="0" borderId="0" xfId="0" applyNumberFormat="1" applyFont="1" applyAlignment="1" applyProtection="1">
      <alignment vertical="center" readingOrder="1"/>
    </xf>
    <xf numFmtId="37" fontId="25" fillId="0" borderId="0" xfId="0" applyNumberFormat="1" applyFont="1" applyBorder="1" applyAlignment="1" applyProtection="1"/>
    <xf numFmtId="165" fontId="25" fillId="0" borderId="0" xfId="0" applyNumberFormat="1" applyFont="1" applyBorder="1" applyAlignment="1" applyProtection="1">
      <alignment horizontal="center"/>
    </xf>
    <xf numFmtId="37" fontId="25" fillId="0" borderId="0" xfId="0" applyNumberFormat="1" applyFont="1" applyBorder="1" applyAlignment="1" applyProtection="1">
      <alignment horizontal="center"/>
    </xf>
    <xf numFmtId="0" fontId="25" fillId="0" borderId="0" xfId="0" applyNumberFormat="1" applyFont="1" applyBorder="1" applyAlignment="1" applyProtection="1">
      <alignment horizontal="center"/>
    </xf>
    <xf numFmtId="39" fontId="25" fillId="0" borderId="0" xfId="0" applyNumberFormat="1" applyFont="1" applyBorder="1" applyAlignment="1" applyProtection="1">
      <alignment horizontal="center"/>
    </xf>
    <xf numFmtId="37" fontId="25" fillId="0" borderId="0" xfId="0" applyFont="1" applyAlignment="1" applyProtection="1">
      <alignment horizontal="center"/>
    </xf>
    <xf numFmtId="37" fontId="19" fillId="0" borderId="0" xfId="0" applyFont="1" applyAlignment="1" applyProtection="1">
      <alignment vertical="center"/>
    </xf>
    <xf numFmtId="37" fontId="19" fillId="0" borderId="0" xfId="0" applyFont="1" applyAlignment="1" applyProtection="1">
      <alignment horizontal="centerContinuous" vertical="center"/>
    </xf>
    <xf numFmtId="37" fontId="26" fillId="0" borderId="0" xfId="0" applyFont="1" applyAlignment="1" applyProtection="1">
      <alignment horizontal="center" vertical="center"/>
    </xf>
    <xf numFmtId="37" fontId="19" fillId="0" borderId="0" xfId="0" applyFont="1" applyAlignment="1" applyProtection="1">
      <alignment horizontal="center" vertical="center"/>
    </xf>
    <xf numFmtId="37" fontId="23" fillId="0" borderId="0" xfId="0" applyFont="1" applyAlignment="1" applyProtection="1">
      <alignment vertical="center"/>
    </xf>
    <xf numFmtId="37" fontId="26" fillId="0" borderId="0" xfId="0" applyFont="1" applyAlignment="1" applyProtection="1">
      <alignment vertical="center"/>
    </xf>
    <xf numFmtId="37" fontId="23" fillId="0" borderId="0" xfId="0" applyFont="1" applyAlignment="1" applyProtection="1">
      <alignment horizontal="center" vertical="center"/>
    </xf>
    <xf numFmtId="37" fontId="27" fillId="0" borderId="0" xfId="0" applyFont="1" applyAlignment="1" applyProtection="1">
      <alignment horizontal="center"/>
    </xf>
    <xf numFmtId="37" fontId="28" fillId="0" borderId="0" xfId="0" applyFont="1" applyAlignment="1" applyProtection="1">
      <alignment horizontal="center"/>
    </xf>
    <xf numFmtId="37" fontId="29" fillId="0" borderId="1" xfId="0" applyNumberFormat="1" applyFont="1" applyBorder="1" applyAlignment="1" applyProtection="1">
      <alignment horizontal="center"/>
    </xf>
    <xf numFmtId="1" fontId="23" fillId="0" borderId="1" xfId="0" applyNumberFormat="1" applyFont="1" applyFill="1" applyBorder="1" applyAlignment="1">
      <alignment horizontal="center"/>
    </xf>
    <xf numFmtId="37" fontId="24" fillId="0" borderId="1" xfId="0" applyNumberFormat="1" applyFont="1" applyFill="1" applyBorder="1" applyAlignment="1" applyProtection="1">
      <alignment horizontal="center"/>
    </xf>
    <xf numFmtId="0" fontId="24" fillId="0" borderId="1" xfId="0" applyNumberFormat="1" applyFont="1" applyBorder="1" applyAlignment="1" applyProtection="1">
      <alignment horizontal="center"/>
    </xf>
    <xf numFmtId="37" fontId="23" fillId="0" borderId="5" xfId="0" applyNumberFormat="1" applyFont="1" applyBorder="1" applyAlignment="1" applyProtection="1">
      <alignment horizontal="center"/>
    </xf>
    <xf numFmtId="39" fontId="23" fillId="0" borderId="2" xfId="0" applyNumberFormat="1" applyFont="1" applyBorder="1" applyAlignment="1" applyProtection="1">
      <alignment horizontal="center"/>
    </xf>
    <xf numFmtId="37" fontId="23" fillId="0" borderId="1" xfId="0" applyNumberFormat="1" applyFont="1" applyBorder="1" applyAlignment="1" applyProtection="1">
      <alignment horizontal="center"/>
    </xf>
    <xf numFmtId="41" fontId="23" fillId="0" borderId="5" xfId="1" applyFont="1" applyBorder="1" applyAlignment="1" applyProtection="1">
      <alignment horizontal="center"/>
    </xf>
    <xf numFmtId="37" fontId="24" fillId="0" borderId="1" xfId="0" applyNumberFormat="1" applyFont="1" applyBorder="1" applyAlignment="1" applyProtection="1">
      <alignment horizontal="center"/>
    </xf>
    <xf numFmtId="3" fontId="23" fillId="0" borderId="5" xfId="1" applyNumberFormat="1" applyFont="1" applyBorder="1" applyAlignment="1" applyProtection="1">
      <alignment horizontal="center"/>
    </xf>
    <xf numFmtId="166" fontId="23" fillId="0" borderId="5" xfId="0" applyNumberFormat="1" applyFont="1" applyBorder="1" applyAlignment="1" applyProtection="1">
      <alignment horizontal="center"/>
    </xf>
    <xf numFmtId="41" fontId="23" fillId="0" borderId="1" xfId="1" applyFont="1" applyBorder="1" applyAlignment="1" applyProtection="1">
      <alignment horizontal="center"/>
    </xf>
    <xf numFmtId="0" fontId="23" fillId="0" borderId="1" xfId="0" applyNumberFormat="1" applyFont="1" applyFill="1" applyBorder="1" applyAlignment="1">
      <alignment horizontal="center"/>
    </xf>
    <xf numFmtId="164" fontId="23" fillId="0" borderId="5" xfId="1" applyNumberFormat="1" applyFont="1" applyBorder="1" applyAlignment="1" applyProtection="1">
      <alignment horizontal="center"/>
    </xf>
    <xf numFmtId="166" fontId="23" fillId="0" borderId="2" xfId="0" applyNumberFormat="1" applyFont="1" applyBorder="1" applyAlignment="1" applyProtection="1">
      <alignment horizontal="center"/>
    </xf>
    <xf numFmtId="0" fontId="24" fillId="0" borderId="1" xfId="0" applyNumberFormat="1" applyFont="1" applyFill="1" applyBorder="1" applyAlignment="1" applyProtection="1">
      <alignment horizontal="center"/>
    </xf>
    <xf numFmtId="37" fontId="24" fillId="0" borderId="6" xfId="0" applyNumberFormat="1" applyFont="1" applyBorder="1" applyAlignment="1" applyProtection="1">
      <alignment horizontal="center"/>
    </xf>
    <xf numFmtId="1" fontId="23" fillId="0" borderId="6" xfId="0" applyNumberFormat="1" applyFont="1" applyFill="1" applyBorder="1" applyAlignment="1">
      <alignment horizontal="center"/>
    </xf>
    <xf numFmtId="0" fontId="24" fillId="0" borderId="6" xfId="0" applyNumberFormat="1" applyFont="1" applyBorder="1" applyAlignment="1" applyProtection="1">
      <alignment horizontal="center"/>
    </xf>
    <xf numFmtId="41" fontId="23" fillId="0" borderId="11" xfId="1" applyFont="1" applyBorder="1" applyAlignment="1" applyProtection="1">
      <alignment horizontal="center"/>
    </xf>
    <xf numFmtId="166" fontId="23" fillId="0" borderId="7" xfId="0" applyNumberFormat="1" applyFont="1" applyBorder="1" applyAlignment="1" applyProtection="1">
      <alignment horizontal="center"/>
    </xf>
    <xf numFmtId="37" fontId="23" fillId="0" borderId="6" xfId="0" applyNumberFormat="1" applyFont="1" applyBorder="1" applyAlignment="1" applyProtection="1">
      <alignment horizontal="center"/>
    </xf>
    <xf numFmtId="37" fontId="24" fillId="0" borderId="6" xfId="0" applyNumberFormat="1" applyFont="1" applyBorder="1" applyAlignment="1" applyProtection="1"/>
    <xf numFmtId="165" fontId="24" fillId="0" borderId="6" xfId="0" applyNumberFormat="1" applyFont="1" applyBorder="1" applyAlignment="1" applyProtection="1">
      <alignment horizontal="center"/>
    </xf>
    <xf numFmtId="37" fontId="24" fillId="0" borderId="11" xfId="0" applyNumberFormat="1" applyFont="1" applyBorder="1" applyAlignment="1" applyProtection="1">
      <alignment horizontal="center"/>
    </xf>
    <xf numFmtId="39" fontId="24" fillId="0" borderId="7" xfId="0" applyNumberFormat="1" applyFont="1" applyBorder="1" applyAlignment="1" applyProtection="1">
      <alignment horizontal="center"/>
    </xf>
    <xf numFmtId="37" fontId="22" fillId="0" borderId="0" xfId="0" applyFont="1" applyAlignment="1">
      <alignment horizontal="left"/>
    </xf>
    <xf numFmtId="37" fontId="14" fillId="0" borderId="0" xfId="0" applyFont="1" applyAlignment="1" applyProtection="1">
      <alignment horizontal="center"/>
    </xf>
    <xf numFmtId="37" fontId="14" fillId="0" borderId="0" xfId="0" applyFont="1" applyAlignment="1" applyProtection="1">
      <alignment horizontal="center"/>
    </xf>
    <xf numFmtId="37" fontId="16" fillId="0" borderId="0" xfId="0" applyFont="1" applyAlignment="1" applyProtection="1">
      <alignment horizontal="center"/>
    </xf>
    <xf numFmtId="37" fontId="24" fillId="0" borderId="0" xfId="0" applyFont="1" applyAlignment="1" applyProtection="1">
      <alignment horizontal="center"/>
    </xf>
    <xf numFmtId="37" fontId="21" fillId="0" borderId="0" xfId="0" applyNumberFormat="1" applyFont="1" applyAlignment="1" applyProtection="1">
      <alignment horizontal="left" vertical="center"/>
    </xf>
    <xf numFmtId="37" fontId="26" fillId="0" borderId="0" xfId="0" applyFont="1" applyAlignment="1" applyProtection="1">
      <alignment horizontal="center" vertical="center"/>
    </xf>
    <xf numFmtId="37" fontId="12" fillId="0" borderId="0" xfId="0" applyNumberFormat="1" applyFont="1" applyAlignment="1" applyProtection="1">
      <alignment horizontal="center" wrapText="1"/>
    </xf>
    <xf numFmtId="37" fontId="30" fillId="0" borderId="0" xfId="0" applyFont="1" applyAlignment="1">
      <alignment horizontal="center"/>
    </xf>
    <xf numFmtId="37" fontId="3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/>
  <dimension ref="A1:L188"/>
  <sheetViews>
    <sheetView tabSelected="1" defaultGridColor="0" view="pageBreakPreview" topLeftCell="A134" colorId="22" zoomScale="60" zoomScaleNormal="80" workbookViewId="0">
      <selection activeCell="C156" sqref="C156"/>
    </sheetView>
  </sheetViews>
  <sheetFormatPr defaultColWidth="9.77734375" defaultRowHeight="15"/>
  <cols>
    <col min="1" max="1" width="4.88671875" bestFit="1" customWidth="1"/>
    <col min="2" max="2" width="16.77734375" bestFit="1" customWidth="1"/>
    <col min="3" max="3" width="52.109375" customWidth="1"/>
    <col min="4" max="4" width="83.77734375" bestFit="1" customWidth="1"/>
    <col min="5" max="5" width="12.5546875" bestFit="1" customWidth="1"/>
    <col min="6" max="6" width="16.109375" style="29" bestFit="1" customWidth="1"/>
    <col min="7" max="7" width="10.33203125" style="29" bestFit="1" customWidth="1"/>
    <col min="8" max="8" width="16.109375" style="29" bestFit="1" customWidth="1"/>
    <col min="9" max="9" width="10.77734375" customWidth="1"/>
    <col min="10" max="10" width="13" customWidth="1"/>
    <col min="11" max="11" width="21.77734375" customWidth="1"/>
    <col min="12" max="13" width="13" bestFit="1" customWidth="1"/>
  </cols>
  <sheetData>
    <row r="1" spans="1:9" ht="18" customHeight="1">
      <c r="A1" s="53" t="s">
        <v>197</v>
      </c>
      <c r="B1" s="53"/>
      <c r="C1" s="65" t="s">
        <v>202</v>
      </c>
      <c r="D1" s="57"/>
      <c r="E1" s="57"/>
      <c r="F1" s="57"/>
      <c r="G1" s="57"/>
      <c r="H1" s="53"/>
    </row>
    <row r="2" spans="1:9" ht="18" customHeight="1">
      <c r="A2" s="54"/>
      <c r="B2" s="54"/>
      <c r="C2" s="64" t="s">
        <v>203</v>
      </c>
      <c r="D2" s="58"/>
      <c r="E2" s="58"/>
      <c r="F2" s="58"/>
      <c r="G2" s="58"/>
      <c r="H2" s="54"/>
    </row>
    <row r="3" spans="1:9" ht="18" customHeight="1">
      <c r="A3" s="54" t="s">
        <v>197</v>
      </c>
      <c r="B3" s="54"/>
      <c r="C3" s="64" t="s">
        <v>201</v>
      </c>
      <c r="D3" s="58"/>
      <c r="E3" s="58"/>
      <c r="F3" s="58"/>
      <c r="G3" s="58"/>
      <c r="H3" s="54"/>
    </row>
    <row r="4" spans="1:9" ht="18" customHeight="1">
      <c r="A4" s="51"/>
      <c r="B4" s="51"/>
      <c r="C4" s="107" t="s">
        <v>200</v>
      </c>
      <c r="D4" s="63"/>
      <c r="E4" s="63"/>
      <c r="F4" s="63"/>
      <c r="G4" s="63"/>
      <c r="H4" s="51"/>
    </row>
    <row r="5" spans="1:9" ht="18" customHeight="1">
      <c r="A5" s="44"/>
      <c r="B5" s="44"/>
      <c r="C5" s="64" t="s">
        <v>198</v>
      </c>
      <c r="D5" s="63"/>
      <c r="E5" s="63"/>
      <c r="F5" s="63"/>
      <c r="G5" s="63"/>
      <c r="H5" s="44"/>
    </row>
    <row r="6" spans="1:9" ht="13.9" customHeight="1">
      <c r="A6" s="20"/>
      <c r="B6" s="20"/>
      <c r="C6" s="112" t="s">
        <v>199</v>
      </c>
      <c r="D6" s="112"/>
      <c r="E6" s="112"/>
      <c r="F6" s="112"/>
      <c r="G6" s="112"/>
      <c r="H6" s="43"/>
    </row>
    <row r="7" spans="1:9" ht="15" customHeight="1">
      <c r="A7" s="56"/>
      <c r="B7" s="42"/>
      <c r="C7" s="56"/>
      <c r="D7" s="55"/>
      <c r="E7" s="55"/>
      <c r="F7" s="55"/>
      <c r="G7" s="42"/>
      <c r="H7" s="42"/>
      <c r="I7" s="35"/>
    </row>
    <row r="8" spans="1:9" ht="18" customHeight="1" thickBot="1">
      <c r="A8" s="114"/>
      <c r="B8" s="114"/>
      <c r="C8" s="114"/>
      <c r="D8" s="114"/>
      <c r="E8" s="114"/>
      <c r="F8" s="114"/>
      <c r="G8" s="114"/>
      <c r="H8" s="114"/>
    </row>
    <row r="9" spans="1:9" ht="15" customHeight="1">
      <c r="A9" s="13" t="s">
        <v>0</v>
      </c>
      <c r="B9" s="13"/>
      <c r="C9" s="13"/>
      <c r="D9" s="13"/>
      <c r="E9" s="14"/>
      <c r="F9" s="15"/>
      <c r="G9" s="46"/>
      <c r="H9" s="15"/>
    </row>
    <row r="10" spans="1:9" ht="15" customHeight="1">
      <c r="A10" s="59" t="s">
        <v>1</v>
      </c>
      <c r="B10" s="60" t="s">
        <v>3</v>
      </c>
      <c r="C10" s="60" t="s">
        <v>4</v>
      </c>
      <c r="D10" s="60" t="s">
        <v>5</v>
      </c>
      <c r="E10" s="61" t="s">
        <v>68</v>
      </c>
      <c r="F10" s="59" t="s">
        <v>69</v>
      </c>
      <c r="G10" s="62" t="s">
        <v>2</v>
      </c>
      <c r="H10" s="59" t="s">
        <v>70</v>
      </c>
    </row>
    <row r="11" spans="1:9" ht="15" customHeight="1">
      <c r="A11" s="10"/>
      <c r="B11" s="10"/>
      <c r="C11" s="10"/>
      <c r="D11" s="10"/>
      <c r="E11" s="10"/>
      <c r="F11" s="11"/>
      <c r="G11" s="16"/>
      <c r="H11" s="11"/>
    </row>
    <row r="12" spans="1:9" ht="4.9000000000000004" customHeight="1">
      <c r="A12" s="2"/>
      <c r="B12" s="2"/>
      <c r="C12" s="2"/>
      <c r="D12" s="2"/>
      <c r="E12" s="2"/>
      <c r="F12" s="18"/>
      <c r="G12" s="47"/>
      <c r="H12" s="1"/>
    </row>
    <row r="13" spans="1:9">
      <c r="A13" s="25">
        <v>1</v>
      </c>
      <c r="B13" s="25">
        <v>2</v>
      </c>
      <c r="C13" s="25">
        <v>3</v>
      </c>
      <c r="D13" s="25">
        <v>4</v>
      </c>
      <c r="E13" s="25">
        <v>5</v>
      </c>
      <c r="F13" s="26">
        <v>6</v>
      </c>
      <c r="G13" s="25">
        <v>7</v>
      </c>
      <c r="H13" s="25">
        <v>8</v>
      </c>
    </row>
    <row r="14" spans="1:9" ht="17.45" customHeight="1">
      <c r="A14" s="2"/>
      <c r="B14" s="2"/>
      <c r="C14" s="2"/>
      <c r="D14" s="2"/>
      <c r="E14" s="2"/>
      <c r="F14" s="18"/>
      <c r="G14" s="47"/>
      <c r="H14" s="1"/>
    </row>
    <row r="15" spans="1:9" ht="15.4" customHeight="1">
      <c r="A15" s="81" t="s">
        <v>7</v>
      </c>
      <c r="B15" s="82"/>
      <c r="C15" s="81" t="s">
        <v>74</v>
      </c>
      <c r="D15" s="83"/>
      <c r="E15" s="84"/>
      <c r="F15" s="85"/>
      <c r="G15" s="86"/>
      <c r="H15" s="87"/>
    </row>
    <row r="16" spans="1:9" ht="15.4" customHeight="1">
      <c r="A16" s="81"/>
      <c r="B16" s="82"/>
      <c r="C16" s="81"/>
      <c r="D16" s="83"/>
      <c r="E16" s="84"/>
      <c r="F16" s="88"/>
      <c r="G16" s="86"/>
      <c r="H16" s="87"/>
    </row>
    <row r="17" spans="1:8" ht="15.4" customHeight="1">
      <c r="A17" s="89">
        <v>1</v>
      </c>
      <c r="B17" s="82" t="s">
        <v>80</v>
      </c>
      <c r="C17" s="83" t="s">
        <v>81</v>
      </c>
      <c r="D17" s="83" t="s">
        <v>82</v>
      </c>
      <c r="E17" s="84">
        <v>2011</v>
      </c>
      <c r="F17" s="90">
        <v>432000000</v>
      </c>
      <c r="G17" s="91">
        <v>1</v>
      </c>
      <c r="H17" s="92">
        <f>F17*G17</f>
        <v>432000000</v>
      </c>
    </row>
    <row r="18" spans="1:8" ht="15.4" customHeight="1">
      <c r="A18" s="89"/>
      <c r="B18" s="82"/>
      <c r="C18" s="83"/>
      <c r="D18" s="83"/>
      <c r="E18" s="84"/>
      <c r="F18" s="88"/>
      <c r="G18" s="88"/>
      <c r="H18" s="92"/>
    </row>
    <row r="19" spans="1:8" ht="15.4" customHeight="1">
      <c r="A19" s="89">
        <v>2</v>
      </c>
      <c r="B19" s="93" t="s">
        <v>75</v>
      </c>
      <c r="C19" s="83" t="s">
        <v>76</v>
      </c>
      <c r="D19" s="83" t="s">
        <v>77</v>
      </c>
      <c r="E19" s="84">
        <v>2011</v>
      </c>
      <c r="F19" s="90">
        <v>864000000</v>
      </c>
      <c r="G19" s="91">
        <v>1</v>
      </c>
      <c r="H19" s="92">
        <f>F19*G19</f>
        <v>864000000</v>
      </c>
    </row>
    <row r="20" spans="1:8" ht="15.4" customHeight="1">
      <c r="A20" s="89"/>
      <c r="B20" s="82"/>
      <c r="C20" s="83"/>
      <c r="D20" s="83"/>
      <c r="E20" s="84"/>
      <c r="F20" s="94"/>
      <c r="G20" s="91"/>
      <c r="H20" s="87"/>
    </row>
    <row r="21" spans="1:8" ht="15.4" customHeight="1">
      <c r="A21" s="81"/>
      <c r="B21" s="82"/>
      <c r="C21" s="81"/>
      <c r="D21" s="83"/>
      <c r="E21" s="84"/>
      <c r="F21" s="88"/>
      <c r="G21" s="95"/>
      <c r="H21" s="87"/>
    </row>
    <row r="22" spans="1:8" ht="15.4" customHeight="1">
      <c r="A22" s="81" t="s">
        <v>8</v>
      </c>
      <c r="B22" s="82"/>
      <c r="C22" s="81" t="s">
        <v>78</v>
      </c>
      <c r="D22" s="83"/>
      <c r="E22" s="84"/>
      <c r="F22" s="88"/>
      <c r="G22" s="95"/>
      <c r="H22" s="87"/>
    </row>
    <row r="23" spans="1:8" ht="15.4" customHeight="1">
      <c r="A23" s="89"/>
      <c r="B23" s="82"/>
      <c r="C23" s="81"/>
      <c r="D23" s="83"/>
      <c r="E23" s="84"/>
      <c r="F23" s="88"/>
      <c r="G23" s="95"/>
      <c r="H23" s="87"/>
    </row>
    <row r="24" spans="1:8" ht="15.4" customHeight="1">
      <c r="A24" s="89">
        <v>1</v>
      </c>
      <c r="B24" s="82" t="s">
        <v>79</v>
      </c>
      <c r="C24" s="83" t="s">
        <v>84</v>
      </c>
      <c r="D24" s="83" t="s">
        <v>83</v>
      </c>
      <c r="E24" s="84">
        <v>2011</v>
      </c>
      <c r="F24" s="90">
        <v>177000000</v>
      </c>
      <c r="G24" s="91">
        <v>1</v>
      </c>
      <c r="H24" s="92">
        <f>F24*G24</f>
        <v>177000000</v>
      </c>
    </row>
    <row r="25" spans="1:8" ht="15.4" customHeight="1">
      <c r="A25" s="89"/>
      <c r="B25" s="82"/>
      <c r="C25" s="83"/>
      <c r="D25" s="83"/>
      <c r="E25" s="84"/>
      <c r="F25" s="88"/>
      <c r="G25" s="91"/>
      <c r="H25" s="87"/>
    </row>
    <row r="26" spans="1:8" ht="15.4" customHeight="1">
      <c r="A26" s="89"/>
      <c r="B26" s="82"/>
      <c r="C26" s="83"/>
      <c r="D26" s="83"/>
      <c r="E26" s="84"/>
      <c r="F26" s="90"/>
      <c r="G26" s="91"/>
      <c r="H26" s="92"/>
    </row>
    <row r="27" spans="1:8" ht="15.4" customHeight="1">
      <c r="A27" s="89"/>
      <c r="B27" s="82"/>
      <c r="C27" s="81" t="s">
        <v>10</v>
      </c>
      <c r="D27" s="83"/>
      <c r="E27" s="84"/>
      <c r="F27" s="88"/>
      <c r="G27" s="91"/>
      <c r="H27" s="87"/>
    </row>
    <row r="28" spans="1:8" ht="15.4" customHeight="1">
      <c r="A28" s="89"/>
      <c r="B28" s="82"/>
      <c r="C28" s="81"/>
      <c r="D28" s="83"/>
      <c r="E28" s="84"/>
      <c r="F28" s="88"/>
      <c r="G28" s="91"/>
      <c r="H28" s="87"/>
    </row>
    <row r="29" spans="1:8" ht="15.4" customHeight="1">
      <c r="A29" s="89">
        <v>1</v>
      </c>
      <c r="B29" s="82" t="s">
        <v>85</v>
      </c>
      <c r="C29" s="83" t="s">
        <v>87</v>
      </c>
      <c r="D29" s="83" t="s">
        <v>88</v>
      </c>
      <c r="E29" s="84">
        <v>2011</v>
      </c>
      <c r="F29" s="90">
        <v>279000000</v>
      </c>
      <c r="G29" s="91">
        <v>1</v>
      </c>
      <c r="H29" s="92">
        <f>F29*G29</f>
        <v>279000000</v>
      </c>
    </row>
    <row r="30" spans="1:8" ht="15.4" customHeight="1">
      <c r="A30" s="89"/>
      <c r="B30" s="82"/>
      <c r="C30" s="83"/>
      <c r="D30" s="83"/>
      <c r="E30" s="84"/>
      <c r="F30" s="90"/>
      <c r="G30" s="91"/>
      <c r="H30" s="92"/>
    </row>
    <row r="31" spans="1:8" ht="15.4" customHeight="1">
      <c r="A31" s="89">
        <v>2</v>
      </c>
      <c r="B31" s="82" t="s">
        <v>86</v>
      </c>
      <c r="C31" s="83" t="s">
        <v>87</v>
      </c>
      <c r="D31" s="83" t="s">
        <v>89</v>
      </c>
      <c r="E31" s="84">
        <v>2011</v>
      </c>
      <c r="F31" s="90">
        <v>330000000</v>
      </c>
      <c r="G31" s="91">
        <v>1</v>
      </c>
      <c r="H31" s="92">
        <f>F31*G31</f>
        <v>330000000</v>
      </c>
    </row>
    <row r="32" spans="1:8" ht="15.4" customHeight="1">
      <c r="A32" s="89"/>
      <c r="B32" s="82"/>
      <c r="C32" s="83"/>
      <c r="D32" s="83"/>
      <c r="E32" s="84"/>
      <c r="F32" s="88"/>
      <c r="G32" s="91"/>
      <c r="H32" s="87"/>
    </row>
    <row r="33" spans="1:8" ht="15.4" customHeight="1">
      <c r="A33" s="89">
        <v>3</v>
      </c>
      <c r="B33" s="82" t="s">
        <v>90</v>
      </c>
      <c r="C33" s="83" t="s">
        <v>94</v>
      </c>
      <c r="D33" s="83" t="s">
        <v>95</v>
      </c>
      <c r="E33" s="84">
        <v>2011</v>
      </c>
      <c r="F33" s="90">
        <v>96000000</v>
      </c>
      <c r="G33" s="91">
        <v>1</v>
      </c>
      <c r="H33" s="92">
        <f>F33*G33</f>
        <v>96000000</v>
      </c>
    </row>
    <row r="34" spans="1:8" ht="15.4" customHeight="1">
      <c r="A34" s="89"/>
      <c r="B34" s="82"/>
      <c r="C34" s="83"/>
      <c r="D34" s="83"/>
      <c r="E34" s="84"/>
      <c r="F34" s="90"/>
      <c r="G34" s="91"/>
      <c r="H34" s="92"/>
    </row>
    <row r="35" spans="1:8" ht="15.4" customHeight="1">
      <c r="A35" s="89">
        <v>4</v>
      </c>
      <c r="B35" s="82" t="s">
        <v>91</v>
      </c>
      <c r="C35" s="83" t="s">
        <v>94</v>
      </c>
      <c r="D35" s="83" t="s">
        <v>96</v>
      </c>
      <c r="E35" s="84">
        <v>2011</v>
      </c>
      <c r="F35" s="90">
        <v>91000000</v>
      </c>
      <c r="G35" s="91">
        <v>1</v>
      </c>
      <c r="H35" s="92">
        <f>F35*G35</f>
        <v>91000000</v>
      </c>
    </row>
    <row r="36" spans="1:8" ht="15.4" customHeight="1">
      <c r="A36" s="89"/>
      <c r="B36" s="82"/>
      <c r="C36" s="83"/>
      <c r="D36" s="83"/>
      <c r="E36" s="84"/>
      <c r="F36" s="90"/>
      <c r="G36" s="91"/>
      <c r="H36" s="92"/>
    </row>
    <row r="37" spans="1:8" ht="15.4" customHeight="1">
      <c r="A37" s="89">
        <v>5</v>
      </c>
      <c r="B37" s="82" t="s">
        <v>92</v>
      </c>
      <c r="C37" s="83" t="s">
        <v>94</v>
      </c>
      <c r="D37" s="83" t="s">
        <v>97</v>
      </c>
      <c r="E37" s="84">
        <v>2011</v>
      </c>
      <c r="F37" s="90">
        <v>86000000</v>
      </c>
      <c r="G37" s="91">
        <v>1</v>
      </c>
      <c r="H37" s="92">
        <f>F37*G37</f>
        <v>86000000</v>
      </c>
    </row>
    <row r="38" spans="1:8" ht="15.4" customHeight="1">
      <c r="A38" s="89"/>
      <c r="B38" s="82"/>
      <c r="C38" s="83"/>
      <c r="D38" s="83"/>
      <c r="E38" s="84"/>
      <c r="F38" s="90"/>
      <c r="G38" s="91"/>
      <c r="H38" s="92"/>
    </row>
    <row r="39" spans="1:8" ht="15.4" customHeight="1">
      <c r="A39" s="89">
        <v>6</v>
      </c>
      <c r="B39" s="93" t="s">
        <v>93</v>
      </c>
      <c r="C39" s="89" t="s">
        <v>94</v>
      </c>
      <c r="D39" s="83" t="s">
        <v>98</v>
      </c>
      <c r="E39" s="84">
        <v>2011</v>
      </c>
      <c r="F39" s="90">
        <v>81000000</v>
      </c>
      <c r="G39" s="91">
        <v>1</v>
      </c>
      <c r="H39" s="92">
        <f>F39*G39</f>
        <v>81000000</v>
      </c>
    </row>
    <row r="40" spans="1:8" ht="15.4" customHeight="1">
      <c r="A40" s="89"/>
      <c r="B40" s="82"/>
      <c r="C40" s="89"/>
      <c r="D40" s="83"/>
      <c r="E40" s="84"/>
      <c r="F40" s="88"/>
      <c r="G40" s="91"/>
      <c r="H40" s="87"/>
    </row>
    <row r="41" spans="1:8" ht="15.4" customHeight="1">
      <c r="A41" s="89">
        <v>7</v>
      </c>
      <c r="B41" s="82" t="s">
        <v>99</v>
      </c>
      <c r="C41" s="89" t="s">
        <v>81</v>
      </c>
      <c r="D41" s="83" t="s">
        <v>100</v>
      </c>
      <c r="E41" s="84">
        <v>2011</v>
      </c>
      <c r="F41" s="90">
        <v>422000000</v>
      </c>
      <c r="G41" s="91">
        <v>1</v>
      </c>
      <c r="H41" s="92">
        <f>F41*G41</f>
        <v>422000000</v>
      </c>
    </row>
    <row r="42" spans="1:8" ht="15.4" customHeight="1">
      <c r="A42" s="89"/>
      <c r="B42" s="82"/>
      <c r="C42" s="89"/>
      <c r="D42" s="83"/>
      <c r="E42" s="84"/>
      <c r="F42" s="90"/>
      <c r="G42" s="91"/>
      <c r="H42" s="92"/>
    </row>
    <row r="43" spans="1:8" ht="15.4" customHeight="1">
      <c r="A43" s="89">
        <v>8</v>
      </c>
      <c r="B43" s="82" t="s">
        <v>101</v>
      </c>
      <c r="C43" s="89" t="s">
        <v>102</v>
      </c>
      <c r="D43" s="83" t="s">
        <v>103</v>
      </c>
      <c r="E43" s="84">
        <v>2011</v>
      </c>
      <c r="F43" s="90">
        <v>347000000</v>
      </c>
      <c r="G43" s="91">
        <v>1</v>
      </c>
      <c r="H43" s="92">
        <f>F43*G43</f>
        <v>347000000</v>
      </c>
    </row>
    <row r="44" spans="1:8" ht="15.4" customHeight="1">
      <c r="A44" s="89"/>
      <c r="B44" s="82"/>
      <c r="C44" s="89"/>
      <c r="D44" s="83"/>
      <c r="E44" s="84"/>
      <c r="F44" s="88"/>
      <c r="G44" s="91"/>
      <c r="H44" s="87"/>
    </row>
    <row r="45" spans="1:8" ht="15.4" customHeight="1">
      <c r="A45" s="89"/>
      <c r="B45" s="82"/>
      <c r="C45" s="81"/>
      <c r="D45" s="83"/>
      <c r="E45" s="84"/>
      <c r="F45" s="88"/>
      <c r="G45" s="95"/>
      <c r="H45" s="87"/>
    </row>
    <row r="46" spans="1:8" ht="15.4" customHeight="1">
      <c r="A46" s="81" t="s">
        <v>9</v>
      </c>
      <c r="B46" s="82"/>
      <c r="C46" s="81" t="s">
        <v>104</v>
      </c>
      <c r="D46" s="89"/>
      <c r="E46" s="84"/>
      <c r="F46" s="88"/>
      <c r="G46" s="95"/>
      <c r="H46" s="87"/>
    </row>
    <row r="47" spans="1:8" ht="15.4" customHeight="1">
      <c r="A47" s="89"/>
      <c r="B47" s="82"/>
      <c r="C47" s="81"/>
      <c r="D47" s="89"/>
      <c r="E47" s="84"/>
      <c r="F47" s="88"/>
      <c r="G47" s="95"/>
      <c r="H47" s="87"/>
    </row>
    <row r="48" spans="1:8" ht="15.4" customHeight="1">
      <c r="A48" s="89">
        <v>1</v>
      </c>
      <c r="B48" s="82" t="s">
        <v>105</v>
      </c>
      <c r="C48" s="83" t="s">
        <v>106</v>
      </c>
      <c r="D48" s="83" t="s">
        <v>194</v>
      </c>
      <c r="E48" s="96">
        <v>2011</v>
      </c>
      <c r="F48" s="90">
        <v>224000000</v>
      </c>
      <c r="G48" s="95">
        <v>1.3</v>
      </c>
      <c r="H48" s="92">
        <f>F48*G48</f>
        <v>291200000</v>
      </c>
    </row>
    <row r="49" spans="1:8" ht="15.4" customHeight="1">
      <c r="A49" s="89"/>
      <c r="B49" s="82"/>
      <c r="C49" s="83"/>
      <c r="D49" s="83"/>
      <c r="E49" s="96"/>
      <c r="F49" s="90"/>
      <c r="G49" s="95"/>
      <c r="H49" s="92"/>
    </row>
    <row r="50" spans="1:8" ht="15.4" customHeight="1">
      <c r="A50" s="89"/>
      <c r="B50" s="82"/>
      <c r="C50" s="83"/>
      <c r="D50" s="83"/>
      <c r="E50" s="96"/>
      <c r="F50" s="90"/>
      <c r="G50" s="95"/>
      <c r="H50" s="92"/>
    </row>
    <row r="51" spans="1:8" ht="15.4" customHeight="1">
      <c r="A51" s="81" t="s">
        <v>11</v>
      </c>
      <c r="B51" s="82"/>
      <c r="C51" s="81" t="s">
        <v>71</v>
      </c>
      <c r="D51" s="83"/>
      <c r="E51" s="96"/>
      <c r="F51" s="88"/>
      <c r="G51" s="95"/>
      <c r="H51" s="87"/>
    </row>
    <row r="52" spans="1:8" ht="15.4" customHeight="1">
      <c r="A52" s="89"/>
      <c r="B52" s="82"/>
      <c r="C52" s="81"/>
      <c r="D52" s="83"/>
      <c r="E52" s="96"/>
      <c r="F52" s="88"/>
      <c r="G52" s="95"/>
      <c r="H52" s="87"/>
    </row>
    <row r="53" spans="1:8" ht="15.4" customHeight="1">
      <c r="A53" s="89">
        <v>1</v>
      </c>
      <c r="B53" s="82" t="s">
        <v>107</v>
      </c>
      <c r="C53" s="83" t="s">
        <v>106</v>
      </c>
      <c r="D53" s="83" t="s">
        <v>110</v>
      </c>
      <c r="E53" s="96">
        <v>2011</v>
      </c>
      <c r="F53" s="88">
        <v>146000000</v>
      </c>
      <c r="G53" s="95">
        <v>1.3</v>
      </c>
      <c r="H53" s="92">
        <f t="shared" ref="H53:H57" si="0">F53*G53</f>
        <v>189800000</v>
      </c>
    </row>
    <row r="54" spans="1:8" ht="15.4" customHeight="1">
      <c r="A54" s="89"/>
      <c r="B54" s="82"/>
      <c r="C54" s="83"/>
      <c r="D54" s="83"/>
      <c r="E54" s="96"/>
      <c r="F54" s="88"/>
      <c r="G54" s="95"/>
      <c r="H54" s="92"/>
    </row>
    <row r="55" spans="1:8" ht="15.4" customHeight="1">
      <c r="A55" s="89">
        <v>2</v>
      </c>
      <c r="B55" s="82" t="s">
        <v>108</v>
      </c>
      <c r="C55" s="83" t="s">
        <v>106</v>
      </c>
      <c r="D55" s="83" t="s">
        <v>111</v>
      </c>
      <c r="E55" s="96">
        <v>2011</v>
      </c>
      <c r="F55" s="88">
        <v>143000000</v>
      </c>
      <c r="G55" s="95">
        <v>1.3</v>
      </c>
      <c r="H55" s="92">
        <f t="shared" si="0"/>
        <v>185900000</v>
      </c>
    </row>
    <row r="56" spans="1:8" ht="15.4" customHeight="1">
      <c r="A56" s="89"/>
      <c r="B56" s="82"/>
      <c r="C56" s="83"/>
      <c r="D56" s="83"/>
      <c r="E56" s="96"/>
      <c r="F56" s="88"/>
      <c r="G56" s="95"/>
      <c r="H56" s="92"/>
    </row>
    <row r="57" spans="1:8" ht="15.4" customHeight="1">
      <c r="A57" s="89">
        <v>3</v>
      </c>
      <c r="B57" s="82" t="s">
        <v>109</v>
      </c>
      <c r="C57" s="83" t="s">
        <v>106</v>
      </c>
      <c r="D57" s="83" t="s">
        <v>112</v>
      </c>
      <c r="E57" s="96">
        <v>2011</v>
      </c>
      <c r="F57" s="88">
        <v>129000000</v>
      </c>
      <c r="G57" s="95">
        <v>1.3</v>
      </c>
      <c r="H57" s="92">
        <f t="shared" si="0"/>
        <v>167700000</v>
      </c>
    </row>
    <row r="58" spans="1:8" ht="15.4" customHeight="1">
      <c r="A58" s="89"/>
      <c r="B58" s="82"/>
      <c r="C58" s="83"/>
      <c r="D58" s="83"/>
      <c r="E58" s="96"/>
      <c r="F58" s="88"/>
      <c r="G58" s="95"/>
      <c r="H58" s="87"/>
    </row>
    <row r="59" spans="1:8" ht="15.4" customHeight="1">
      <c r="A59" s="89"/>
      <c r="B59" s="82"/>
      <c r="C59" s="83"/>
      <c r="D59" s="83"/>
      <c r="E59" s="96"/>
      <c r="F59" s="88"/>
      <c r="G59" s="95"/>
      <c r="H59" s="87"/>
    </row>
    <row r="60" spans="1:8" ht="15.4" customHeight="1">
      <c r="A60" s="81" t="s">
        <v>192</v>
      </c>
      <c r="B60" s="82"/>
      <c r="C60" s="81" t="s">
        <v>113</v>
      </c>
      <c r="D60" s="83"/>
      <c r="E60" s="96"/>
      <c r="F60" s="88"/>
      <c r="G60" s="95"/>
      <c r="H60" s="87"/>
    </row>
    <row r="61" spans="1:8" ht="15.4" customHeight="1">
      <c r="A61" s="89"/>
      <c r="B61" s="82"/>
      <c r="C61" s="83"/>
      <c r="D61" s="83"/>
      <c r="E61" s="96"/>
      <c r="F61" s="88"/>
      <c r="G61" s="95"/>
      <c r="H61" s="87"/>
    </row>
    <row r="62" spans="1:8" ht="15.4" customHeight="1">
      <c r="A62" s="89">
        <v>1</v>
      </c>
      <c r="B62" s="82" t="s">
        <v>114</v>
      </c>
      <c r="C62" s="83" t="s">
        <v>106</v>
      </c>
      <c r="D62" s="83" t="s">
        <v>122</v>
      </c>
      <c r="E62" s="96">
        <v>2011</v>
      </c>
      <c r="F62" s="88">
        <v>240000000</v>
      </c>
      <c r="G62" s="95">
        <v>1.3</v>
      </c>
      <c r="H62" s="92">
        <f t="shared" ref="H62:H76" si="1">F62*G62</f>
        <v>312000000</v>
      </c>
    </row>
    <row r="63" spans="1:8" ht="15.4" customHeight="1">
      <c r="A63" s="89"/>
      <c r="B63" s="82"/>
      <c r="C63" s="83"/>
      <c r="D63" s="83"/>
      <c r="E63" s="96"/>
      <c r="F63" s="88"/>
      <c r="G63" s="95"/>
      <c r="H63" s="92"/>
    </row>
    <row r="64" spans="1:8" ht="15.4" customHeight="1">
      <c r="A64" s="89">
        <v>2</v>
      </c>
      <c r="B64" s="82" t="s">
        <v>115</v>
      </c>
      <c r="C64" s="83" t="s">
        <v>106</v>
      </c>
      <c r="D64" s="83" t="s">
        <v>123</v>
      </c>
      <c r="E64" s="96">
        <v>2011</v>
      </c>
      <c r="F64" s="88">
        <v>245000000</v>
      </c>
      <c r="G64" s="95">
        <v>1.3</v>
      </c>
      <c r="H64" s="92">
        <f t="shared" si="1"/>
        <v>318500000</v>
      </c>
    </row>
    <row r="65" spans="1:8" ht="15.4" customHeight="1">
      <c r="A65" s="89"/>
      <c r="B65" s="82"/>
      <c r="C65" s="83"/>
      <c r="D65" s="83"/>
      <c r="E65" s="96"/>
      <c r="F65" s="88"/>
      <c r="G65" s="95"/>
      <c r="H65" s="92"/>
    </row>
    <row r="66" spans="1:8" ht="15.4" customHeight="1">
      <c r="A66" s="89">
        <v>3</v>
      </c>
      <c r="B66" s="82" t="s">
        <v>116</v>
      </c>
      <c r="C66" s="83" t="s">
        <v>106</v>
      </c>
      <c r="D66" s="83" t="s">
        <v>124</v>
      </c>
      <c r="E66" s="96">
        <v>2011</v>
      </c>
      <c r="F66" s="88">
        <v>250000000</v>
      </c>
      <c r="G66" s="95">
        <v>1.3</v>
      </c>
      <c r="H66" s="92">
        <f t="shared" si="1"/>
        <v>325000000</v>
      </c>
    </row>
    <row r="67" spans="1:8" ht="15.4" customHeight="1">
      <c r="A67" s="89"/>
      <c r="B67" s="82"/>
      <c r="C67" s="83"/>
      <c r="D67" s="83"/>
      <c r="E67" s="96"/>
      <c r="F67" s="88"/>
      <c r="G67" s="95"/>
      <c r="H67" s="92"/>
    </row>
    <row r="68" spans="1:8" ht="15.4" customHeight="1">
      <c r="A68" s="89">
        <v>4</v>
      </c>
      <c r="B68" s="82" t="s">
        <v>117</v>
      </c>
      <c r="C68" s="83" t="s">
        <v>106</v>
      </c>
      <c r="D68" s="83" t="s">
        <v>128</v>
      </c>
      <c r="E68" s="96">
        <v>2011</v>
      </c>
      <c r="F68" s="88">
        <v>325000000</v>
      </c>
      <c r="G68" s="95">
        <v>1.3</v>
      </c>
      <c r="H68" s="92">
        <f t="shared" si="1"/>
        <v>422500000</v>
      </c>
    </row>
    <row r="69" spans="1:8" ht="15.4" customHeight="1">
      <c r="A69" s="89"/>
      <c r="B69" s="82"/>
      <c r="C69" s="83"/>
      <c r="D69" s="83"/>
      <c r="E69" s="96"/>
      <c r="F69" s="88"/>
      <c r="G69" s="95"/>
      <c r="H69" s="92"/>
    </row>
    <row r="70" spans="1:8" ht="15.4" customHeight="1">
      <c r="A70" s="89">
        <v>5</v>
      </c>
      <c r="B70" s="82" t="s">
        <v>118</v>
      </c>
      <c r="C70" s="83" t="s">
        <v>106</v>
      </c>
      <c r="D70" s="83" t="s">
        <v>129</v>
      </c>
      <c r="E70" s="96">
        <v>2011</v>
      </c>
      <c r="F70" s="88">
        <v>325000000</v>
      </c>
      <c r="G70" s="95">
        <v>1.3</v>
      </c>
      <c r="H70" s="92">
        <f t="shared" si="1"/>
        <v>422500000</v>
      </c>
    </row>
    <row r="71" spans="1:8" ht="15.4" customHeight="1">
      <c r="A71" s="89"/>
      <c r="B71" s="82"/>
      <c r="C71" s="83"/>
      <c r="D71" s="83"/>
      <c r="E71" s="96"/>
      <c r="F71" s="88"/>
      <c r="G71" s="95"/>
      <c r="H71" s="92"/>
    </row>
    <row r="72" spans="1:8" ht="15.4" customHeight="1">
      <c r="A72" s="89">
        <v>6</v>
      </c>
      <c r="B72" s="82" t="s">
        <v>119</v>
      </c>
      <c r="C72" s="83" t="s">
        <v>106</v>
      </c>
      <c r="D72" s="83" t="s">
        <v>125</v>
      </c>
      <c r="E72" s="96">
        <v>2011</v>
      </c>
      <c r="F72" s="88">
        <v>270000000</v>
      </c>
      <c r="G72" s="95">
        <v>1.3</v>
      </c>
      <c r="H72" s="92">
        <f t="shared" si="1"/>
        <v>351000000</v>
      </c>
    </row>
    <row r="73" spans="1:8" ht="15.4" customHeight="1">
      <c r="A73" s="89"/>
      <c r="B73" s="82"/>
      <c r="C73" s="83"/>
      <c r="D73" s="83"/>
      <c r="E73" s="96"/>
      <c r="F73" s="88"/>
      <c r="G73" s="95"/>
      <c r="H73" s="92"/>
    </row>
    <row r="74" spans="1:8" ht="15.4" customHeight="1">
      <c r="A74" s="89">
        <v>7</v>
      </c>
      <c r="B74" s="82" t="s">
        <v>120</v>
      </c>
      <c r="C74" s="83" t="s">
        <v>106</v>
      </c>
      <c r="D74" s="83" t="s">
        <v>126</v>
      </c>
      <c r="E74" s="96">
        <v>2011</v>
      </c>
      <c r="F74" s="88">
        <v>275000000</v>
      </c>
      <c r="G74" s="95">
        <v>1.3</v>
      </c>
      <c r="H74" s="92">
        <f t="shared" si="1"/>
        <v>357500000</v>
      </c>
    </row>
    <row r="75" spans="1:8" ht="15.4" customHeight="1">
      <c r="A75" s="89"/>
      <c r="B75" s="82"/>
      <c r="C75" s="83"/>
      <c r="D75" s="83"/>
      <c r="E75" s="96"/>
      <c r="F75" s="88"/>
      <c r="G75" s="95"/>
      <c r="H75" s="92"/>
    </row>
    <row r="76" spans="1:8" ht="15.4" customHeight="1">
      <c r="A76" s="89">
        <v>8</v>
      </c>
      <c r="B76" s="82" t="s">
        <v>121</v>
      </c>
      <c r="C76" s="83" t="s">
        <v>106</v>
      </c>
      <c r="D76" s="83" t="s">
        <v>127</v>
      </c>
      <c r="E76" s="96">
        <v>2011</v>
      </c>
      <c r="F76" s="88">
        <v>280000000</v>
      </c>
      <c r="G76" s="95">
        <v>1.3</v>
      </c>
      <c r="H76" s="92">
        <f t="shared" si="1"/>
        <v>364000000</v>
      </c>
    </row>
    <row r="77" spans="1:8" ht="15.4" customHeight="1">
      <c r="A77" s="89"/>
      <c r="B77" s="82"/>
      <c r="C77" s="83"/>
      <c r="D77" s="83"/>
      <c r="E77" s="96"/>
      <c r="F77" s="88"/>
      <c r="G77" s="95"/>
      <c r="H77" s="87"/>
    </row>
    <row r="78" spans="1:8" ht="15.4" customHeight="1">
      <c r="A78" s="89"/>
      <c r="B78" s="82"/>
      <c r="C78" s="83"/>
      <c r="D78" s="83"/>
      <c r="E78" s="96"/>
      <c r="F78" s="90"/>
      <c r="G78" s="95"/>
      <c r="H78" s="92"/>
    </row>
    <row r="79" spans="1:8" ht="15.4" customHeight="1">
      <c r="A79" s="81" t="s">
        <v>193</v>
      </c>
      <c r="B79" s="82"/>
      <c r="C79" s="81" t="s">
        <v>6</v>
      </c>
      <c r="D79" s="89"/>
      <c r="E79" s="84"/>
      <c r="F79" s="88"/>
      <c r="G79" s="95"/>
      <c r="H79" s="87"/>
    </row>
    <row r="80" spans="1:8" ht="15.4" customHeight="1">
      <c r="A80" s="89"/>
      <c r="B80" s="82"/>
      <c r="C80" s="81"/>
      <c r="D80" s="89"/>
      <c r="E80" s="84"/>
      <c r="F80" s="88"/>
      <c r="G80" s="95"/>
      <c r="H80" s="87"/>
    </row>
    <row r="81" spans="1:8" ht="15.4" customHeight="1">
      <c r="A81" s="89">
        <v>1</v>
      </c>
      <c r="B81" s="82" t="s">
        <v>130</v>
      </c>
      <c r="C81" s="83" t="s">
        <v>131</v>
      </c>
      <c r="D81" s="83" t="s">
        <v>132</v>
      </c>
      <c r="E81" s="96">
        <v>2011</v>
      </c>
      <c r="F81" s="90">
        <v>378800000</v>
      </c>
      <c r="G81" s="95">
        <v>1</v>
      </c>
      <c r="H81" s="92">
        <f>F81*G81</f>
        <v>378800000</v>
      </c>
    </row>
    <row r="82" spans="1:8" ht="15.4" customHeight="1">
      <c r="A82" s="89"/>
      <c r="B82" s="82"/>
      <c r="C82" s="83"/>
      <c r="D82" s="83"/>
      <c r="E82" s="96"/>
      <c r="F82" s="88"/>
      <c r="G82" s="95"/>
      <c r="H82" s="87"/>
    </row>
    <row r="83" spans="1:8" ht="15.4" customHeight="1">
      <c r="A83" s="89">
        <v>2</v>
      </c>
      <c r="B83" s="82" t="s">
        <v>133</v>
      </c>
      <c r="C83" s="83" t="s">
        <v>131</v>
      </c>
      <c r="D83" s="83" t="s">
        <v>134</v>
      </c>
      <c r="E83" s="96">
        <v>2011</v>
      </c>
      <c r="F83" s="90">
        <v>409000000</v>
      </c>
      <c r="G83" s="95">
        <v>1</v>
      </c>
      <c r="H83" s="92">
        <f>F83*G83</f>
        <v>409000000</v>
      </c>
    </row>
    <row r="84" spans="1:8" ht="15.4" customHeight="1">
      <c r="A84" s="89"/>
      <c r="B84" s="82"/>
      <c r="C84" s="83"/>
      <c r="D84" s="83"/>
      <c r="E84" s="96"/>
      <c r="F84" s="88"/>
      <c r="G84" s="95"/>
      <c r="H84" s="87"/>
    </row>
    <row r="85" spans="1:8" ht="15.4" customHeight="1">
      <c r="A85" s="89">
        <v>3</v>
      </c>
      <c r="B85" s="82" t="s">
        <v>135</v>
      </c>
      <c r="C85" s="83" t="s">
        <v>131</v>
      </c>
      <c r="D85" s="89" t="s">
        <v>136</v>
      </c>
      <c r="E85" s="84">
        <v>2011</v>
      </c>
      <c r="F85" s="90">
        <v>349200000</v>
      </c>
      <c r="G85" s="95">
        <v>1</v>
      </c>
      <c r="H85" s="92">
        <f>F85*G85</f>
        <v>349200000</v>
      </c>
    </row>
    <row r="86" spans="1:8" ht="15.4" customHeight="1">
      <c r="A86" s="89"/>
      <c r="B86" s="82"/>
      <c r="C86" s="83"/>
      <c r="D86" s="89"/>
      <c r="E86" s="84"/>
      <c r="F86" s="90"/>
      <c r="G86" s="95"/>
      <c r="H86" s="92"/>
    </row>
    <row r="87" spans="1:8" ht="15.4" customHeight="1">
      <c r="A87" s="89">
        <v>4</v>
      </c>
      <c r="B87" s="82" t="s">
        <v>137</v>
      </c>
      <c r="C87" s="83" t="s">
        <v>131</v>
      </c>
      <c r="D87" s="89" t="s">
        <v>138</v>
      </c>
      <c r="E87" s="84">
        <v>2011</v>
      </c>
      <c r="F87" s="88">
        <v>352800000</v>
      </c>
      <c r="G87" s="95">
        <v>1</v>
      </c>
      <c r="H87" s="92">
        <f>F87*G87</f>
        <v>352800000</v>
      </c>
    </row>
    <row r="88" spans="1:8" ht="15.4" customHeight="1">
      <c r="A88" s="89"/>
      <c r="B88" s="82"/>
      <c r="C88" s="83"/>
      <c r="D88" s="89"/>
      <c r="E88" s="84"/>
      <c r="F88" s="88"/>
      <c r="G88" s="95"/>
      <c r="H88" s="92"/>
    </row>
    <row r="89" spans="1:8" ht="15.4" customHeight="1">
      <c r="A89" s="89">
        <v>5</v>
      </c>
      <c r="B89" s="82" t="s">
        <v>139</v>
      </c>
      <c r="C89" s="83" t="s">
        <v>131</v>
      </c>
      <c r="D89" s="89" t="s">
        <v>142</v>
      </c>
      <c r="E89" s="84">
        <v>2011</v>
      </c>
      <c r="F89" s="88">
        <v>391500000</v>
      </c>
      <c r="G89" s="95">
        <v>1</v>
      </c>
      <c r="H89" s="92">
        <f>F89*G89</f>
        <v>391500000</v>
      </c>
    </row>
    <row r="90" spans="1:8" ht="15.4" customHeight="1">
      <c r="A90" s="89"/>
      <c r="B90" s="82"/>
      <c r="C90" s="83"/>
      <c r="D90" s="89"/>
      <c r="E90" s="84"/>
      <c r="F90" s="88"/>
      <c r="G90" s="95"/>
      <c r="H90" s="92"/>
    </row>
    <row r="91" spans="1:8" ht="15.4" customHeight="1">
      <c r="A91" s="89">
        <v>6</v>
      </c>
      <c r="B91" s="82" t="s">
        <v>141</v>
      </c>
      <c r="C91" s="83" t="s">
        <v>131</v>
      </c>
      <c r="D91" s="89" t="s">
        <v>144</v>
      </c>
      <c r="E91" s="84">
        <v>2011</v>
      </c>
      <c r="F91" s="88">
        <v>575100000</v>
      </c>
      <c r="G91" s="95">
        <v>1</v>
      </c>
      <c r="H91" s="92">
        <f>F91*G91</f>
        <v>575100000</v>
      </c>
    </row>
    <row r="92" spans="1:8" ht="15.4" customHeight="1">
      <c r="A92" s="89"/>
      <c r="B92" s="82"/>
      <c r="C92" s="83"/>
      <c r="D92" s="89"/>
      <c r="E92" s="84"/>
      <c r="F92" s="88"/>
      <c r="G92" s="95"/>
      <c r="H92" s="92"/>
    </row>
    <row r="93" spans="1:8" ht="15.4" customHeight="1">
      <c r="A93" s="89">
        <v>7</v>
      </c>
      <c r="B93" s="82" t="s">
        <v>143</v>
      </c>
      <c r="C93" s="83" t="s">
        <v>131</v>
      </c>
      <c r="D93" s="89" t="s">
        <v>140</v>
      </c>
      <c r="E93" s="84">
        <v>2011</v>
      </c>
      <c r="F93" s="88">
        <v>409500000</v>
      </c>
      <c r="G93" s="95">
        <v>1</v>
      </c>
      <c r="H93" s="87">
        <f>F93*G93</f>
        <v>409500000</v>
      </c>
    </row>
    <row r="94" spans="1:8" ht="15.4" customHeight="1">
      <c r="A94" s="89"/>
      <c r="B94" s="82"/>
      <c r="C94" s="89"/>
      <c r="D94" s="89"/>
      <c r="E94" s="84"/>
      <c r="F94" s="88"/>
      <c r="G94" s="95"/>
      <c r="H94" s="87"/>
    </row>
    <row r="95" spans="1:8" ht="15.4" customHeight="1">
      <c r="A95" s="89">
        <v>8</v>
      </c>
      <c r="B95" s="82" t="s">
        <v>145</v>
      </c>
      <c r="C95" s="83" t="s">
        <v>131</v>
      </c>
      <c r="D95" s="89" t="s">
        <v>146</v>
      </c>
      <c r="E95" s="84">
        <v>2011</v>
      </c>
      <c r="F95" s="88">
        <v>373500000</v>
      </c>
      <c r="G95" s="95">
        <v>1</v>
      </c>
      <c r="H95" s="87">
        <f>F95*G95</f>
        <v>373500000</v>
      </c>
    </row>
    <row r="96" spans="1:8" ht="15.4" customHeight="1">
      <c r="A96" s="89"/>
      <c r="B96" s="82"/>
      <c r="C96" s="89"/>
      <c r="D96" s="89"/>
      <c r="E96" s="84"/>
      <c r="F96" s="88"/>
      <c r="G96" s="95"/>
      <c r="H96" s="87"/>
    </row>
    <row r="97" spans="1:8" ht="15.4" customHeight="1">
      <c r="A97" s="89">
        <v>9</v>
      </c>
      <c r="B97" s="82" t="s">
        <v>147</v>
      </c>
      <c r="C97" s="83" t="s">
        <v>131</v>
      </c>
      <c r="D97" s="89" t="s">
        <v>148</v>
      </c>
      <c r="E97" s="84">
        <v>2011</v>
      </c>
      <c r="F97" s="88">
        <v>517500000</v>
      </c>
      <c r="G97" s="95">
        <v>1</v>
      </c>
      <c r="H97" s="87">
        <f>F97*G97</f>
        <v>517500000</v>
      </c>
    </row>
    <row r="98" spans="1:8" ht="15.4" customHeight="1">
      <c r="A98" s="89"/>
      <c r="B98" s="82"/>
      <c r="C98" s="89"/>
      <c r="D98" s="89"/>
      <c r="E98" s="84"/>
      <c r="F98" s="88"/>
      <c r="G98" s="95"/>
      <c r="H98" s="87"/>
    </row>
    <row r="99" spans="1:8" ht="15.4" customHeight="1">
      <c r="A99" s="89">
        <v>10</v>
      </c>
      <c r="B99" s="82" t="s">
        <v>149</v>
      </c>
      <c r="C99" s="83" t="s">
        <v>131</v>
      </c>
      <c r="D99" s="89" t="s">
        <v>150</v>
      </c>
      <c r="E99" s="84">
        <v>2011</v>
      </c>
      <c r="F99" s="88">
        <v>325800000</v>
      </c>
      <c r="G99" s="95">
        <v>1</v>
      </c>
      <c r="H99" s="87">
        <f>F99*G99</f>
        <v>325800000</v>
      </c>
    </row>
    <row r="100" spans="1:8" ht="15.4" customHeight="1">
      <c r="A100" s="89"/>
      <c r="B100" s="82"/>
      <c r="C100" s="89"/>
      <c r="D100" s="89"/>
      <c r="E100" s="84"/>
      <c r="F100" s="88"/>
      <c r="G100" s="95"/>
      <c r="H100" s="87"/>
    </row>
    <row r="101" spans="1:8" ht="15.4" customHeight="1">
      <c r="A101" s="89">
        <v>11</v>
      </c>
      <c r="B101" s="82" t="s">
        <v>195</v>
      </c>
      <c r="C101" s="83" t="s">
        <v>131</v>
      </c>
      <c r="D101" s="89" t="s">
        <v>152</v>
      </c>
      <c r="E101" s="84">
        <v>2011</v>
      </c>
      <c r="F101" s="88">
        <v>319500000</v>
      </c>
      <c r="G101" s="95">
        <v>1</v>
      </c>
      <c r="H101" s="87">
        <f>F101*G101</f>
        <v>319500000</v>
      </c>
    </row>
    <row r="102" spans="1:8" ht="15.4" customHeight="1">
      <c r="A102" s="89"/>
      <c r="B102" s="82"/>
      <c r="C102" s="89"/>
      <c r="D102" s="89"/>
      <c r="E102" s="84"/>
      <c r="F102" s="88"/>
      <c r="G102" s="95"/>
      <c r="H102" s="87"/>
    </row>
    <row r="103" spans="1:8" ht="15.4" customHeight="1">
      <c r="A103" s="89">
        <v>12</v>
      </c>
      <c r="B103" s="82" t="s">
        <v>151</v>
      </c>
      <c r="C103" s="83" t="s">
        <v>131</v>
      </c>
      <c r="D103" s="89" t="s">
        <v>154</v>
      </c>
      <c r="E103" s="84">
        <v>2011</v>
      </c>
      <c r="F103" s="88">
        <v>328500000</v>
      </c>
      <c r="G103" s="95">
        <v>1</v>
      </c>
      <c r="H103" s="87">
        <f>F103*G103</f>
        <v>328500000</v>
      </c>
    </row>
    <row r="104" spans="1:8" ht="15.4" customHeight="1">
      <c r="A104" s="89"/>
      <c r="B104" s="82"/>
      <c r="C104" s="89"/>
      <c r="D104" s="89"/>
      <c r="E104" s="84"/>
      <c r="F104" s="88"/>
      <c r="G104" s="95"/>
      <c r="H104" s="87"/>
    </row>
    <row r="105" spans="1:8" ht="15.4" customHeight="1">
      <c r="A105" s="89">
        <v>13</v>
      </c>
      <c r="B105" s="82" t="s">
        <v>153</v>
      </c>
      <c r="C105" s="83" t="s">
        <v>131</v>
      </c>
      <c r="D105" s="89" t="s">
        <v>156</v>
      </c>
      <c r="E105" s="84">
        <v>2011</v>
      </c>
      <c r="F105" s="88">
        <v>355200000</v>
      </c>
      <c r="G105" s="95">
        <v>1</v>
      </c>
      <c r="H105" s="87">
        <f>F105*G105</f>
        <v>355200000</v>
      </c>
    </row>
    <row r="106" spans="1:8" ht="15.4" customHeight="1">
      <c r="A106" s="89"/>
      <c r="B106" s="82"/>
      <c r="C106" s="89"/>
      <c r="D106" s="89"/>
      <c r="E106" s="84"/>
      <c r="F106" s="88"/>
      <c r="G106" s="95"/>
      <c r="H106" s="87"/>
    </row>
    <row r="107" spans="1:8" ht="15.4" customHeight="1">
      <c r="A107" s="89">
        <v>14</v>
      </c>
      <c r="B107" s="82" t="s">
        <v>155</v>
      </c>
      <c r="C107" s="83" t="s">
        <v>131</v>
      </c>
      <c r="D107" s="89" t="s">
        <v>158</v>
      </c>
      <c r="E107" s="84">
        <v>2011</v>
      </c>
      <c r="F107" s="88">
        <v>463500000</v>
      </c>
      <c r="G107" s="95">
        <v>1</v>
      </c>
      <c r="H107" s="87">
        <f>F107*G107</f>
        <v>463500000</v>
      </c>
    </row>
    <row r="108" spans="1:8" ht="15.4" customHeight="1">
      <c r="A108" s="89"/>
      <c r="B108" s="82"/>
      <c r="C108" s="89"/>
      <c r="D108" s="89"/>
      <c r="E108" s="84"/>
      <c r="F108" s="88"/>
      <c r="G108" s="95"/>
      <c r="H108" s="87"/>
    </row>
    <row r="109" spans="1:8" ht="15.4" customHeight="1">
      <c r="A109" s="89">
        <v>15</v>
      </c>
      <c r="B109" s="82" t="s">
        <v>157</v>
      </c>
      <c r="C109" s="83" t="s">
        <v>131</v>
      </c>
      <c r="D109" s="89" t="s">
        <v>160</v>
      </c>
      <c r="E109" s="84">
        <v>2011</v>
      </c>
      <c r="F109" s="88">
        <v>391500000</v>
      </c>
      <c r="G109" s="95">
        <v>1</v>
      </c>
      <c r="H109" s="87">
        <f>F109*G109</f>
        <v>391500000</v>
      </c>
    </row>
    <row r="110" spans="1:8" ht="15.4" customHeight="1">
      <c r="A110" s="89"/>
      <c r="B110" s="82"/>
      <c r="C110" s="89"/>
      <c r="D110" s="89"/>
      <c r="E110" s="84"/>
      <c r="F110" s="88"/>
      <c r="G110" s="95"/>
      <c r="H110" s="87"/>
    </row>
    <row r="111" spans="1:8" ht="15.4" customHeight="1">
      <c r="A111" s="89">
        <v>16</v>
      </c>
      <c r="B111" s="82" t="s">
        <v>159</v>
      </c>
      <c r="C111" s="83" t="s">
        <v>131</v>
      </c>
      <c r="D111" s="89" t="s">
        <v>162</v>
      </c>
      <c r="E111" s="84">
        <v>2011</v>
      </c>
      <c r="F111" s="88">
        <v>571500000</v>
      </c>
      <c r="G111" s="95">
        <v>1</v>
      </c>
      <c r="H111" s="87">
        <f>F111*G111</f>
        <v>571500000</v>
      </c>
    </row>
    <row r="112" spans="1:8" ht="15.4" customHeight="1">
      <c r="A112" s="89"/>
      <c r="B112" s="82"/>
      <c r="C112" s="89"/>
      <c r="D112" s="89"/>
      <c r="E112" s="84"/>
      <c r="F112" s="88"/>
      <c r="G112" s="95"/>
      <c r="H112" s="87"/>
    </row>
    <row r="113" spans="1:8" ht="15.4" customHeight="1">
      <c r="A113" s="89">
        <v>17</v>
      </c>
      <c r="B113" s="82" t="s">
        <v>161</v>
      </c>
      <c r="C113" s="83" t="s">
        <v>131</v>
      </c>
      <c r="D113" s="89" t="s">
        <v>164</v>
      </c>
      <c r="E113" s="84">
        <v>2011</v>
      </c>
      <c r="F113" s="88">
        <v>376200000</v>
      </c>
      <c r="G113" s="95">
        <v>1</v>
      </c>
      <c r="H113" s="87">
        <f>F113*G113</f>
        <v>376200000</v>
      </c>
    </row>
    <row r="114" spans="1:8" ht="15.4" customHeight="1">
      <c r="A114" s="89"/>
      <c r="B114" s="82"/>
      <c r="C114" s="89"/>
      <c r="D114" s="89"/>
      <c r="E114" s="84"/>
      <c r="F114" s="88"/>
      <c r="G114" s="95"/>
      <c r="H114" s="87"/>
    </row>
    <row r="115" spans="1:8" ht="15.4" customHeight="1">
      <c r="A115" s="89">
        <v>18</v>
      </c>
      <c r="B115" s="82" t="s">
        <v>163</v>
      </c>
      <c r="C115" s="83" t="s">
        <v>131</v>
      </c>
      <c r="D115" s="89" t="s">
        <v>166</v>
      </c>
      <c r="E115" s="84">
        <v>2011</v>
      </c>
      <c r="F115" s="88">
        <v>333400000</v>
      </c>
      <c r="G115" s="95">
        <v>1</v>
      </c>
      <c r="H115" s="87">
        <f>F115*G115</f>
        <v>333400000</v>
      </c>
    </row>
    <row r="116" spans="1:8" ht="15.4" customHeight="1">
      <c r="A116" s="89"/>
      <c r="B116" s="82"/>
      <c r="C116" s="89"/>
      <c r="D116" s="89"/>
      <c r="E116" s="84"/>
      <c r="F116" s="88"/>
      <c r="G116" s="95"/>
      <c r="H116" s="87"/>
    </row>
    <row r="117" spans="1:8" ht="15.4" customHeight="1">
      <c r="A117" s="89">
        <v>19</v>
      </c>
      <c r="B117" s="82" t="s">
        <v>165</v>
      </c>
      <c r="C117" s="83" t="s">
        <v>131</v>
      </c>
      <c r="D117" s="89" t="s">
        <v>168</v>
      </c>
      <c r="E117" s="84">
        <v>2011</v>
      </c>
      <c r="F117" s="88">
        <v>254700000</v>
      </c>
      <c r="G117" s="95">
        <v>1</v>
      </c>
      <c r="H117" s="87">
        <f>F117*G117</f>
        <v>254700000</v>
      </c>
    </row>
    <row r="118" spans="1:8" ht="15.4" customHeight="1">
      <c r="A118" s="89"/>
      <c r="B118" s="82"/>
      <c r="C118" s="89"/>
      <c r="D118" s="89"/>
      <c r="E118" s="84"/>
      <c r="F118" s="88"/>
      <c r="G118" s="95"/>
      <c r="H118" s="87"/>
    </row>
    <row r="119" spans="1:8" ht="15.4" customHeight="1">
      <c r="A119" s="89">
        <v>20</v>
      </c>
      <c r="B119" s="82" t="s">
        <v>167</v>
      </c>
      <c r="C119" s="83" t="s">
        <v>131</v>
      </c>
      <c r="D119" s="89" t="s">
        <v>173</v>
      </c>
      <c r="E119" s="84">
        <v>2011</v>
      </c>
      <c r="F119" s="88">
        <v>279000000</v>
      </c>
      <c r="G119" s="95">
        <v>1</v>
      </c>
      <c r="H119" s="87">
        <f>F119*G119</f>
        <v>279000000</v>
      </c>
    </row>
    <row r="120" spans="1:8" ht="15.4" customHeight="1" thickBot="1">
      <c r="A120" s="97"/>
      <c r="B120" s="98"/>
      <c r="C120" s="97"/>
      <c r="D120" s="97"/>
      <c r="E120" s="99"/>
      <c r="F120" s="100"/>
      <c r="G120" s="101"/>
      <c r="H120" s="102"/>
    </row>
    <row r="121" spans="1:8" ht="15.4" customHeight="1">
      <c r="A121" s="89">
        <v>21</v>
      </c>
      <c r="B121" s="82" t="s">
        <v>169</v>
      </c>
      <c r="C121" s="83" t="s">
        <v>131</v>
      </c>
      <c r="D121" s="89" t="s">
        <v>170</v>
      </c>
      <c r="E121" s="84">
        <v>2011</v>
      </c>
      <c r="F121" s="88">
        <v>356300000</v>
      </c>
      <c r="G121" s="95">
        <v>1</v>
      </c>
      <c r="H121" s="87">
        <f>F121*G121</f>
        <v>356300000</v>
      </c>
    </row>
    <row r="122" spans="1:8" ht="15.4" customHeight="1">
      <c r="A122" s="89"/>
      <c r="B122" s="82"/>
      <c r="C122" s="89"/>
      <c r="D122" s="89"/>
      <c r="E122" s="84"/>
      <c r="F122" s="88"/>
      <c r="G122" s="95"/>
      <c r="H122" s="87"/>
    </row>
    <row r="123" spans="1:8" ht="15.4" customHeight="1">
      <c r="A123" s="89">
        <v>22</v>
      </c>
      <c r="B123" s="82" t="s">
        <v>171</v>
      </c>
      <c r="C123" s="83" t="s">
        <v>131</v>
      </c>
      <c r="D123" s="89" t="s">
        <v>172</v>
      </c>
      <c r="E123" s="84">
        <v>2011</v>
      </c>
      <c r="F123" s="88">
        <v>285300000</v>
      </c>
      <c r="G123" s="95">
        <v>1</v>
      </c>
      <c r="H123" s="87">
        <f>F123*G123</f>
        <v>285300000</v>
      </c>
    </row>
    <row r="124" spans="1:8" ht="15.4" customHeight="1">
      <c r="A124" s="89"/>
      <c r="B124" s="82"/>
      <c r="C124" s="89"/>
      <c r="D124" s="89"/>
      <c r="E124" s="84"/>
      <c r="F124" s="88"/>
      <c r="G124" s="95"/>
      <c r="H124" s="87"/>
    </row>
    <row r="125" spans="1:8" ht="15.4" customHeight="1">
      <c r="A125" s="89">
        <v>23</v>
      </c>
      <c r="B125" s="82" t="s">
        <v>174</v>
      </c>
      <c r="C125" s="83" t="s">
        <v>131</v>
      </c>
      <c r="D125" s="89" t="s">
        <v>176</v>
      </c>
      <c r="E125" s="84">
        <v>2011</v>
      </c>
      <c r="F125" s="88">
        <v>372700000</v>
      </c>
      <c r="G125" s="95">
        <v>1</v>
      </c>
      <c r="H125" s="87">
        <f>F125*G125</f>
        <v>372700000</v>
      </c>
    </row>
    <row r="126" spans="1:8" ht="15.4" customHeight="1">
      <c r="A126" s="89"/>
      <c r="B126" s="82"/>
      <c r="C126" s="89"/>
      <c r="D126" s="89"/>
      <c r="E126" s="84"/>
      <c r="F126" s="88"/>
      <c r="G126" s="95"/>
      <c r="H126" s="87"/>
    </row>
    <row r="127" spans="1:8" ht="15.4" customHeight="1">
      <c r="A127" s="89">
        <v>24</v>
      </c>
      <c r="B127" s="82" t="s">
        <v>175</v>
      </c>
      <c r="C127" s="83" t="s">
        <v>131</v>
      </c>
      <c r="D127" s="89" t="s">
        <v>178</v>
      </c>
      <c r="E127" s="84">
        <v>2011</v>
      </c>
      <c r="F127" s="88">
        <v>359100000</v>
      </c>
      <c r="G127" s="95">
        <v>1</v>
      </c>
      <c r="H127" s="87">
        <f>F127*G127</f>
        <v>359100000</v>
      </c>
    </row>
    <row r="128" spans="1:8" ht="15.4" customHeight="1">
      <c r="A128" s="89"/>
      <c r="B128" s="82"/>
      <c r="C128" s="89"/>
      <c r="D128" s="89"/>
      <c r="E128" s="84"/>
      <c r="F128" s="88"/>
      <c r="G128" s="95"/>
      <c r="H128" s="87"/>
    </row>
    <row r="129" spans="1:12" ht="15.4" customHeight="1">
      <c r="A129" s="89">
        <v>25</v>
      </c>
      <c r="B129" s="82" t="s">
        <v>177</v>
      </c>
      <c r="C129" s="83" t="s">
        <v>131</v>
      </c>
      <c r="D129" s="89" t="s">
        <v>186</v>
      </c>
      <c r="E129" s="84">
        <v>2011</v>
      </c>
      <c r="F129" s="88">
        <v>211500000</v>
      </c>
      <c r="G129" s="95">
        <v>1</v>
      </c>
      <c r="H129" s="87">
        <f>F129*G129</f>
        <v>211500000</v>
      </c>
    </row>
    <row r="130" spans="1:12" ht="15.4" customHeight="1">
      <c r="A130" s="89"/>
      <c r="B130" s="82"/>
      <c r="C130" s="89"/>
      <c r="D130" s="89"/>
      <c r="E130" s="84"/>
      <c r="F130" s="88"/>
      <c r="G130" s="95"/>
      <c r="H130" s="87"/>
    </row>
    <row r="131" spans="1:12" ht="15.4" customHeight="1">
      <c r="A131" s="89">
        <v>26</v>
      </c>
      <c r="B131" s="82" t="s">
        <v>179</v>
      </c>
      <c r="C131" s="83" t="s">
        <v>131</v>
      </c>
      <c r="D131" s="89" t="s">
        <v>188</v>
      </c>
      <c r="E131" s="84">
        <v>2011</v>
      </c>
      <c r="F131" s="88">
        <v>213300000</v>
      </c>
      <c r="G131" s="95">
        <v>1</v>
      </c>
      <c r="H131" s="87">
        <f>F131*G131</f>
        <v>213300000</v>
      </c>
    </row>
    <row r="132" spans="1:12" ht="15.4" customHeight="1">
      <c r="A132" s="89"/>
      <c r="B132" s="82"/>
      <c r="C132" s="89"/>
      <c r="D132" s="89"/>
      <c r="E132" s="84"/>
      <c r="F132" s="88"/>
      <c r="G132" s="95"/>
      <c r="H132" s="87"/>
    </row>
    <row r="133" spans="1:12" ht="15.4" customHeight="1">
      <c r="A133" s="89">
        <v>27</v>
      </c>
      <c r="B133" s="82" t="s">
        <v>181</v>
      </c>
      <c r="C133" s="83" t="s">
        <v>131</v>
      </c>
      <c r="D133" s="89" t="s">
        <v>189</v>
      </c>
      <c r="E133" s="84">
        <v>2011</v>
      </c>
      <c r="F133" s="88">
        <v>224100000</v>
      </c>
      <c r="G133" s="95">
        <v>1</v>
      </c>
      <c r="H133" s="87">
        <f>F133*G133</f>
        <v>224100000</v>
      </c>
    </row>
    <row r="134" spans="1:12" ht="15.4" customHeight="1">
      <c r="A134" s="89"/>
      <c r="B134" s="82"/>
      <c r="C134" s="89"/>
      <c r="D134" s="89"/>
      <c r="E134" s="84"/>
      <c r="F134" s="88"/>
      <c r="G134" s="95"/>
      <c r="H134" s="87"/>
    </row>
    <row r="135" spans="1:12" ht="15.4" customHeight="1">
      <c r="A135" s="89">
        <v>28</v>
      </c>
      <c r="B135" s="82" t="s">
        <v>183</v>
      </c>
      <c r="C135" s="83" t="s">
        <v>131</v>
      </c>
      <c r="D135" s="89" t="s">
        <v>180</v>
      </c>
      <c r="E135" s="84">
        <v>2011</v>
      </c>
      <c r="F135" s="88">
        <v>184500000</v>
      </c>
      <c r="G135" s="95">
        <v>1</v>
      </c>
      <c r="H135" s="87">
        <f>F135*G135</f>
        <v>184500000</v>
      </c>
    </row>
    <row r="136" spans="1:12" ht="15.4" customHeight="1">
      <c r="A136" s="89"/>
      <c r="B136" s="82"/>
      <c r="C136" s="89"/>
      <c r="D136" s="89"/>
      <c r="E136" s="84"/>
      <c r="F136" s="88"/>
      <c r="G136" s="95"/>
      <c r="H136" s="87"/>
    </row>
    <row r="137" spans="1:12" ht="15.4" customHeight="1">
      <c r="A137" s="89">
        <v>29</v>
      </c>
      <c r="B137" s="82" t="s">
        <v>185</v>
      </c>
      <c r="C137" s="83" t="s">
        <v>131</v>
      </c>
      <c r="D137" s="89" t="s">
        <v>182</v>
      </c>
      <c r="E137" s="84">
        <v>2011</v>
      </c>
      <c r="F137" s="88">
        <v>205100000</v>
      </c>
      <c r="G137" s="95">
        <v>1</v>
      </c>
      <c r="H137" s="87">
        <f>F137*G137</f>
        <v>205100000</v>
      </c>
    </row>
    <row r="138" spans="1:12" ht="15.4" customHeight="1">
      <c r="A138" s="89"/>
      <c r="B138" s="82"/>
      <c r="C138" s="89"/>
      <c r="D138" s="89"/>
      <c r="E138" s="84"/>
      <c r="F138" s="88"/>
      <c r="G138" s="95"/>
      <c r="H138" s="87"/>
    </row>
    <row r="139" spans="1:12" ht="15.4" customHeight="1">
      <c r="A139" s="89">
        <v>30</v>
      </c>
      <c r="B139" s="82" t="s">
        <v>187</v>
      </c>
      <c r="C139" s="83" t="s">
        <v>131</v>
      </c>
      <c r="D139" s="89" t="s">
        <v>184</v>
      </c>
      <c r="E139" s="84">
        <v>2011</v>
      </c>
      <c r="F139" s="88">
        <v>211000000</v>
      </c>
      <c r="G139" s="95">
        <v>1</v>
      </c>
      <c r="H139" s="87">
        <f>F139*G139</f>
        <v>211000000</v>
      </c>
    </row>
    <row r="140" spans="1:12" ht="15.4" customHeight="1">
      <c r="A140" s="89"/>
      <c r="B140" s="82"/>
      <c r="C140" s="89"/>
      <c r="D140" s="89"/>
      <c r="E140" s="84"/>
      <c r="F140" s="88"/>
      <c r="G140" s="95"/>
      <c r="H140" s="87"/>
    </row>
    <row r="141" spans="1:12" ht="15.4" customHeight="1">
      <c r="A141" s="89">
        <v>31</v>
      </c>
      <c r="B141" s="82" t="s">
        <v>190</v>
      </c>
      <c r="C141" s="83" t="s">
        <v>131</v>
      </c>
      <c r="D141" s="89" t="s">
        <v>191</v>
      </c>
      <c r="E141" s="84">
        <v>2011</v>
      </c>
      <c r="F141" s="88">
        <v>231300000</v>
      </c>
      <c r="G141" s="95">
        <v>1</v>
      </c>
      <c r="H141" s="87">
        <f>F141*G141</f>
        <v>231300000</v>
      </c>
    </row>
    <row r="142" spans="1:12" ht="9.9499999999999993" customHeight="1" thickBot="1">
      <c r="A142" s="103"/>
      <c r="B142" s="104"/>
      <c r="C142" s="97"/>
      <c r="D142" s="97"/>
      <c r="E142" s="99"/>
      <c r="F142" s="105"/>
      <c r="G142" s="106"/>
      <c r="H142" s="97"/>
      <c r="I142" s="12"/>
      <c r="J142" s="12"/>
      <c r="K142" s="12"/>
      <c r="L142" s="12"/>
    </row>
    <row r="143" spans="1:12" ht="9.9499999999999993" customHeight="1">
      <c r="A143" s="66"/>
      <c r="B143" s="67"/>
      <c r="C143" s="68"/>
      <c r="D143" s="68"/>
      <c r="E143" s="69"/>
      <c r="F143" s="68"/>
      <c r="G143" s="70"/>
      <c r="H143" s="68"/>
      <c r="I143" s="12"/>
      <c r="J143" s="12"/>
      <c r="K143" s="12"/>
      <c r="L143" s="12"/>
    </row>
    <row r="144" spans="1:12" ht="9.9499999999999993" customHeight="1">
      <c r="A144" s="66"/>
      <c r="B144" s="67"/>
      <c r="C144" s="68"/>
      <c r="D144" s="68"/>
      <c r="E144" s="69"/>
      <c r="F144" s="68"/>
      <c r="G144" s="70"/>
      <c r="H144" s="68"/>
      <c r="I144" s="12"/>
      <c r="J144" s="12"/>
      <c r="K144" s="12"/>
      <c r="L144" s="12"/>
    </row>
    <row r="145" spans="1:12" ht="9.9499999999999993" customHeight="1">
      <c r="A145" s="66"/>
      <c r="B145" s="67"/>
      <c r="C145" s="68"/>
      <c r="D145" s="68"/>
      <c r="E145" s="69"/>
      <c r="F145" s="68"/>
      <c r="G145" s="70"/>
      <c r="H145" s="68"/>
      <c r="I145" s="12"/>
      <c r="J145" s="12"/>
      <c r="K145" s="12"/>
      <c r="L145" s="12"/>
    </row>
    <row r="146" spans="1:12" ht="15.95" customHeight="1">
      <c r="A146" s="66"/>
      <c r="B146" s="67"/>
      <c r="C146" s="68"/>
      <c r="D146" s="68"/>
      <c r="E146" s="69"/>
      <c r="F146" s="68"/>
      <c r="G146" s="70"/>
      <c r="H146" s="68"/>
      <c r="I146" s="12"/>
      <c r="J146" s="12"/>
      <c r="K146" s="12"/>
      <c r="L146" s="12"/>
    </row>
    <row r="147" spans="1:12" ht="15.95" customHeight="1">
      <c r="A147" s="71"/>
      <c r="B147" s="71"/>
      <c r="C147" s="71"/>
      <c r="D147" s="72"/>
      <c r="E147" s="113" t="s">
        <v>72</v>
      </c>
      <c r="F147" s="113"/>
      <c r="G147" s="113"/>
      <c r="H147" s="73"/>
      <c r="I147" s="9"/>
      <c r="J147" s="9"/>
      <c r="K147" s="9"/>
      <c r="L147" s="9"/>
    </row>
    <row r="148" spans="1:12" ht="15.95" customHeight="1">
      <c r="A148" s="71"/>
      <c r="B148" s="71"/>
      <c r="C148" s="71"/>
      <c r="D148" s="72"/>
      <c r="E148" s="74"/>
      <c r="F148" s="74"/>
      <c r="G148" s="74"/>
      <c r="H148" s="75"/>
      <c r="I148" s="9"/>
      <c r="J148" s="9"/>
      <c r="K148" s="9"/>
      <c r="L148" s="9"/>
    </row>
    <row r="149" spans="1:12" ht="15.95" customHeight="1">
      <c r="A149" s="71"/>
      <c r="B149" s="71"/>
      <c r="C149" s="71"/>
      <c r="D149" s="72"/>
      <c r="E149" s="74"/>
      <c r="F149" s="74"/>
      <c r="G149" s="74"/>
      <c r="H149" s="75"/>
      <c r="I149" s="9"/>
      <c r="J149" s="9"/>
      <c r="K149" s="9"/>
      <c r="L149" s="9"/>
    </row>
    <row r="150" spans="1:12" ht="15.95" customHeight="1">
      <c r="A150" s="71"/>
      <c r="B150" s="71"/>
      <c r="C150" s="71"/>
      <c r="D150" s="72"/>
      <c r="E150" s="74"/>
      <c r="F150" s="74" t="s">
        <v>204</v>
      </c>
      <c r="G150" s="74"/>
      <c r="H150" s="75"/>
      <c r="I150" s="34"/>
      <c r="J150" s="19"/>
      <c r="K150" s="19"/>
      <c r="L150" s="19"/>
    </row>
    <row r="151" spans="1:12" ht="15.95" customHeight="1">
      <c r="A151" s="71"/>
      <c r="B151" s="111"/>
      <c r="C151" s="111"/>
      <c r="D151" s="76"/>
      <c r="E151" s="77"/>
      <c r="F151" s="77"/>
      <c r="G151" s="77"/>
      <c r="H151" s="78"/>
      <c r="I151" s="19"/>
      <c r="J151" s="19"/>
      <c r="K151" s="19"/>
      <c r="L151" s="19"/>
    </row>
    <row r="152" spans="1:12" ht="15.95" customHeight="1">
      <c r="A152" s="79"/>
      <c r="B152" s="111"/>
      <c r="C152" s="111"/>
      <c r="D152" s="79"/>
      <c r="E152" s="80"/>
      <c r="F152" s="80"/>
      <c r="G152" s="80"/>
      <c r="H152" s="79"/>
      <c r="J152" s="24"/>
    </row>
    <row r="153" spans="1:12" ht="15.95" customHeight="1">
      <c r="A153" s="79"/>
      <c r="B153" s="111"/>
      <c r="C153" s="111"/>
      <c r="D153" s="79"/>
      <c r="E153" s="77"/>
      <c r="F153" s="77"/>
      <c r="G153" s="77"/>
      <c r="H153" s="79"/>
      <c r="J153" s="24"/>
    </row>
    <row r="154" spans="1:12" ht="15.95" customHeight="1">
      <c r="A154" s="7"/>
      <c r="B154" s="7"/>
      <c r="C154" s="108"/>
      <c r="D154" s="7"/>
      <c r="E154" s="113" t="s">
        <v>73</v>
      </c>
      <c r="F154" s="113"/>
      <c r="G154" s="113"/>
      <c r="H154" s="23"/>
    </row>
    <row r="155" spans="1:12" ht="15.95" customHeight="1">
      <c r="A155" s="7"/>
      <c r="B155" s="7"/>
      <c r="C155" s="108"/>
      <c r="D155" s="7"/>
      <c r="E155" s="7"/>
      <c r="F155" s="7"/>
      <c r="G155" s="7"/>
      <c r="H155" s="7"/>
    </row>
    <row r="156" spans="1:12" ht="15.95" customHeight="1">
      <c r="A156" s="7"/>
      <c r="B156" s="7"/>
      <c r="C156" s="108"/>
      <c r="D156" s="7"/>
      <c r="E156" s="7"/>
      <c r="F156" s="7"/>
      <c r="G156" s="7"/>
      <c r="H156" s="7"/>
    </row>
    <row r="157" spans="1:12" ht="15.95" customHeight="1">
      <c r="A157" s="7"/>
      <c r="B157" s="110"/>
      <c r="C157" s="110"/>
      <c r="D157" s="7"/>
      <c r="E157" s="7"/>
      <c r="F157" s="7"/>
      <c r="G157" s="7"/>
      <c r="H157" s="7"/>
    </row>
    <row r="158" spans="1:12" ht="17.100000000000001" customHeight="1">
      <c r="A158" s="7"/>
      <c r="B158" s="109"/>
      <c r="C158" s="109"/>
      <c r="D158" s="7"/>
      <c r="E158" s="7"/>
      <c r="F158" s="7"/>
      <c r="G158" s="7"/>
      <c r="H158" s="7"/>
    </row>
    <row r="159" spans="1:12" ht="17.100000000000001" customHeight="1">
      <c r="A159" s="7"/>
      <c r="B159" s="109"/>
      <c r="C159" s="109"/>
      <c r="D159" s="7"/>
      <c r="E159" s="7"/>
      <c r="F159" s="7"/>
      <c r="G159" s="7"/>
      <c r="H159" s="7"/>
    </row>
    <row r="160" spans="1:12" ht="17.100000000000001" customHeight="1">
      <c r="A160" s="7"/>
      <c r="B160" s="7"/>
      <c r="C160" s="7"/>
      <c r="D160" s="7"/>
      <c r="E160" s="7"/>
      <c r="F160" s="7"/>
      <c r="G160" s="7"/>
      <c r="H160" s="7"/>
    </row>
    <row r="161" spans="1:8" ht="17.100000000000001" customHeight="1">
      <c r="A161" s="7"/>
      <c r="B161" s="7"/>
      <c r="C161" s="115" t="s">
        <v>205</v>
      </c>
      <c r="D161" s="7"/>
      <c r="E161" s="7"/>
      <c r="F161" s="7"/>
      <c r="G161" s="7"/>
      <c r="H161" s="7"/>
    </row>
    <row r="162" spans="1:8" ht="13.9" customHeight="1">
      <c r="A162" s="8"/>
      <c r="B162" s="8"/>
      <c r="C162" s="115" t="s">
        <v>206</v>
      </c>
      <c r="D162" s="8"/>
      <c r="E162" s="7"/>
      <c r="F162" s="38"/>
      <c r="G162" s="48"/>
      <c r="H162" s="41"/>
    </row>
    <row r="163" spans="1:8" ht="15.75">
      <c r="A163" s="5"/>
      <c r="B163" s="5"/>
      <c r="C163" s="115"/>
      <c r="D163" s="5"/>
      <c r="E163" s="6"/>
      <c r="F163" s="39"/>
      <c r="G163" s="49"/>
      <c r="H163" s="39"/>
    </row>
    <row r="164" spans="1:8" ht="15.75">
      <c r="A164" s="5"/>
      <c r="B164" s="5"/>
      <c r="C164" s="115" t="s">
        <v>204</v>
      </c>
      <c r="D164" s="5"/>
      <c r="E164" s="6"/>
      <c r="F164" s="39"/>
      <c r="G164" s="49"/>
      <c r="H164" s="39"/>
    </row>
    <row r="165" spans="1:8" ht="15.75">
      <c r="A165" s="5"/>
      <c r="B165" s="5"/>
      <c r="C165" s="115"/>
      <c r="D165" s="5"/>
      <c r="E165" s="6"/>
      <c r="F165" s="39"/>
      <c r="G165" s="49"/>
      <c r="H165" s="39"/>
    </row>
    <row r="166" spans="1:8" ht="15.75">
      <c r="A166" s="5"/>
      <c r="B166" s="5"/>
      <c r="C166" s="116" t="s">
        <v>207</v>
      </c>
      <c r="D166" s="5"/>
      <c r="E166" s="6"/>
      <c r="F166" s="39"/>
      <c r="G166" s="49"/>
      <c r="H166" s="39"/>
    </row>
    <row r="167" spans="1:8" ht="15.75">
      <c r="A167" s="5"/>
      <c r="B167" s="5"/>
      <c r="C167" s="115" t="s">
        <v>208</v>
      </c>
      <c r="D167" s="5"/>
      <c r="E167" s="6"/>
      <c r="F167" s="39"/>
      <c r="G167" s="49"/>
      <c r="H167" s="39"/>
    </row>
    <row r="168" spans="1:8" ht="15.75">
      <c r="A168" s="5"/>
      <c r="B168" s="5"/>
      <c r="C168" s="115" t="s">
        <v>209</v>
      </c>
      <c r="D168" s="5"/>
      <c r="E168" s="6"/>
      <c r="F168" s="39"/>
      <c r="G168" s="49"/>
      <c r="H168" s="39"/>
    </row>
    <row r="169" spans="1:8">
      <c r="A169" s="5"/>
      <c r="B169" s="5"/>
      <c r="C169" s="5"/>
      <c r="D169" s="5"/>
      <c r="E169" s="6"/>
      <c r="F169" s="39"/>
      <c r="G169" s="49"/>
      <c r="H169" s="39"/>
    </row>
    <row r="170" spans="1:8">
      <c r="A170" s="5"/>
      <c r="B170" s="5"/>
      <c r="C170" s="5"/>
      <c r="D170" s="5"/>
      <c r="E170" s="6"/>
      <c r="F170" s="39"/>
      <c r="G170" s="49"/>
      <c r="H170" s="39"/>
    </row>
    <row r="171" spans="1:8">
      <c r="A171" s="5"/>
      <c r="B171" s="5"/>
      <c r="C171" s="5"/>
      <c r="D171" s="5"/>
      <c r="E171" s="6"/>
      <c r="F171" s="39"/>
      <c r="G171" s="49"/>
      <c r="H171" s="39"/>
    </row>
    <row r="172" spans="1:8">
      <c r="A172" s="5"/>
      <c r="B172" s="5"/>
      <c r="C172" s="5"/>
      <c r="D172" s="5"/>
      <c r="E172" s="6"/>
      <c r="F172" s="39"/>
      <c r="G172" s="49"/>
      <c r="H172" s="39"/>
    </row>
    <row r="173" spans="1:8">
      <c r="A173" s="5"/>
      <c r="B173" s="5"/>
      <c r="C173" s="5"/>
      <c r="D173" s="5"/>
      <c r="E173" s="6"/>
      <c r="F173" s="39"/>
      <c r="G173" s="49"/>
      <c r="H173" s="39"/>
    </row>
    <row r="174" spans="1:8">
      <c r="A174" s="5"/>
      <c r="B174" s="5"/>
      <c r="C174" s="5"/>
      <c r="D174" s="5"/>
      <c r="E174" s="6"/>
      <c r="F174" s="39"/>
      <c r="G174" s="49"/>
      <c r="H174" s="39"/>
    </row>
    <row r="175" spans="1:8">
      <c r="A175" s="5"/>
      <c r="B175" s="5"/>
      <c r="C175" s="5"/>
      <c r="D175" s="5"/>
      <c r="E175" s="6"/>
      <c r="F175" s="39"/>
      <c r="G175" s="49"/>
      <c r="H175" s="39"/>
    </row>
    <row r="176" spans="1:8">
      <c r="A176" s="5"/>
      <c r="B176" s="5"/>
      <c r="C176" s="5"/>
      <c r="D176" s="5"/>
      <c r="E176" s="6"/>
      <c r="F176" s="39"/>
      <c r="G176" s="49"/>
      <c r="H176" s="39"/>
    </row>
    <row r="177" spans="1:8">
      <c r="A177" s="5"/>
      <c r="B177" s="5"/>
      <c r="C177" s="5"/>
      <c r="D177" s="5"/>
      <c r="E177" s="6"/>
      <c r="F177" s="39"/>
      <c r="G177" s="49"/>
      <c r="H177" s="39"/>
    </row>
    <row r="178" spans="1:8">
      <c r="A178" s="5"/>
      <c r="B178" s="5"/>
      <c r="C178" s="5"/>
      <c r="D178" s="5"/>
      <c r="E178" s="6"/>
      <c r="F178" s="39"/>
      <c r="G178" s="49"/>
      <c r="H178" s="39"/>
    </row>
    <row r="179" spans="1:8">
      <c r="A179" s="5"/>
      <c r="B179" s="5"/>
      <c r="C179" s="5"/>
      <c r="D179" s="5"/>
      <c r="E179" s="6"/>
      <c r="F179" s="39"/>
      <c r="G179" s="49"/>
      <c r="H179" s="39"/>
    </row>
    <row r="180" spans="1:8">
      <c r="A180" s="5"/>
      <c r="B180" s="5"/>
      <c r="C180" s="5"/>
      <c r="D180" s="5"/>
      <c r="E180" s="6"/>
      <c r="F180" s="39"/>
      <c r="G180" s="49"/>
      <c r="H180" s="39"/>
    </row>
    <row r="181" spans="1:8">
      <c r="A181" s="3"/>
      <c r="B181" s="3"/>
      <c r="C181" s="3"/>
      <c r="D181" s="3"/>
      <c r="E181" s="4"/>
      <c r="F181" s="40"/>
      <c r="G181" s="50"/>
      <c r="H181" s="40"/>
    </row>
    <row r="182" spans="1:8">
      <c r="A182" s="3"/>
      <c r="B182" s="3"/>
      <c r="C182" s="3"/>
      <c r="D182" s="3"/>
      <c r="E182" s="4"/>
      <c r="F182" s="40"/>
      <c r="G182" s="50"/>
      <c r="H182" s="40"/>
    </row>
    <row r="183" spans="1:8">
      <c r="A183" s="3"/>
      <c r="B183" s="3"/>
      <c r="C183" s="3"/>
      <c r="D183" s="3"/>
      <c r="E183" s="4"/>
      <c r="F183" s="40"/>
      <c r="G183" s="50"/>
      <c r="H183" s="40"/>
    </row>
    <row r="184" spans="1:8">
      <c r="A184" s="3"/>
      <c r="B184" s="3"/>
      <c r="C184" s="3"/>
      <c r="D184" s="3"/>
      <c r="E184" s="4"/>
      <c r="F184" s="40"/>
      <c r="G184" s="50"/>
      <c r="H184" s="40"/>
    </row>
    <row r="185" spans="1:8">
      <c r="A185" s="3"/>
      <c r="B185" s="3"/>
      <c r="C185" s="3"/>
      <c r="D185" s="3"/>
      <c r="E185" s="4"/>
      <c r="F185" s="40"/>
      <c r="G185" s="50"/>
      <c r="H185" s="40"/>
    </row>
    <row r="186" spans="1:8">
      <c r="A186" s="3"/>
      <c r="B186" s="3"/>
      <c r="C186" s="3"/>
      <c r="D186" s="3"/>
      <c r="E186" s="4"/>
      <c r="F186" s="40"/>
      <c r="G186" s="50"/>
      <c r="H186" s="40"/>
    </row>
    <row r="187" spans="1:8">
      <c r="A187" s="3"/>
      <c r="B187" s="3"/>
      <c r="C187" s="3"/>
      <c r="D187" s="3"/>
      <c r="E187" s="4"/>
      <c r="F187" s="40"/>
      <c r="G187" s="50"/>
      <c r="H187" s="40"/>
    </row>
    <row r="188" spans="1:8">
      <c r="A188" s="3"/>
      <c r="B188" s="3"/>
      <c r="C188" s="3"/>
      <c r="D188" s="3"/>
      <c r="E188" s="4"/>
      <c r="F188" s="40"/>
      <c r="G188" s="50"/>
      <c r="H188" s="40"/>
    </row>
  </sheetData>
  <sheetProtection formatCells="0" formatColumns="0" formatRows="0" insertColumns="0" insertRows="0" insertHyperlinks="0" deleteColumns="0" deleteRows="0" sort="0" autoFilter="0" pivotTables="0"/>
  <mergeCells count="10">
    <mergeCell ref="C6:G6"/>
    <mergeCell ref="E154:G154"/>
    <mergeCell ref="E147:G147"/>
    <mergeCell ref="A8:H8"/>
    <mergeCell ref="B158:C158"/>
    <mergeCell ref="B159:C159"/>
    <mergeCell ref="B157:C157"/>
    <mergeCell ref="B152:C152"/>
    <mergeCell ref="B151:C151"/>
    <mergeCell ref="B153:C153"/>
  </mergeCells>
  <phoneticPr fontId="0" type="noConversion"/>
  <printOptions horizontalCentered="1"/>
  <pageMargins left="0.511811023622047" right="0.39370078740157499" top="0.55118110236220497" bottom="0.31496062992126" header="0.74803149606299202" footer="0.23622047244094499"/>
  <pageSetup paperSize="258" scale="37" orientation="portrait" useFirstPageNumber="1" r:id="rId1"/>
  <headerFooter alignWithMargins="0"/>
  <rowBreaks count="1" manualBreakCount="1">
    <brk id="12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17"/>
  <sheetViews>
    <sheetView view="pageBreakPreview" zoomScale="110" zoomScaleSheetLayoutView="110" workbookViewId="0">
      <selection activeCell="D15" sqref="D15"/>
    </sheetView>
  </sheetViews>
  <sheetFormatPr defaultRowHeight="15"/>
  <cols>
    <col min="1" max="1" width="10.5546875" bestFit="1" customWidth="1"/>
    <col min="2" max="2" width="17.77734375" bestFit="1" customWidth="1"/>
    <col min="3" max="3" width="9.88671875" bestFit="1" customWidth="1"/>
    <col min="4" max="4" width="10.44140625" bestFit="1" customWidth="1"/>
  </cols>
  <sheetData>
    <row r="2" spans="1:4">
      <c r="A2" s="30" t="s">
        <v>28</v>
      </c>
      <c r="B2" s="30">
        <v>158000000</v>
      </c>
      <c r="D2" s="30">
        <f>B2*0.785</f>
        <v>124030000</v>
      </c>
    </row>
    <row r="3" spans="1:4">
      <c r="B3" s="30" t="s">
        <v>17</v>
      </c>
      <c r="C3" s="30">
        <v>2500000</v>
      </c>
    </row>
    <row r="4" spans="1:4">
      <c r="B4" s="30" t="s">
        <v>18</v>
      </c>
      <c r="C4" s="30">
        <v>3000000</v>
      </c>
    </row>
    <row r="5" spans="1:4">
      <c r="B5" s="30" t="s">
        <v>20</v>
      </c>
      <c r="C5" s="30">
        <v>1000000</v>
      </c>
    </row>
    <row r="6" spans="1:4">
      <c r="B6" s="30" t="s">
        <v>19</v>
      </c>
      <c r="C6" s="30">
        <v>6000000</v>
      </c>
    </row>
    <row r="7" spans="1:4">
      <c r="B7" s="30"/>
      <c r="C7" s="30">
        <f>C3+C4+C5+C6</f>
        <v>12500000</v>
      </c>
    </row>
    <row r="8" spans="1:4">
      <c r="A8" s="30"/>
      <c r="B8" s="33">
        <f>B2-C7</f>
        <v>145500000</v>
      </c>
      <c r="C8" s="30"/>
    </row>
    <row r="9" spans="1:4">
      <c r="B9" s="30" t="s">
        <v>21</v>
      </c>
      <c r="C9" s="30">
        <v>4000000</v>
      </c>
    </row>
    <row r="10" spans="1:4">
      <c r="B10" s="30" t="s">
        <v>22</v>
      </c>
      <c r="C10" s="30">
        <v>2000000</v>
      </c>
    </row>
    <row r="11" spans="1:4">
      <c r="B11" s="30" t="s">
        <v>23</v>
      </c>
      <c r="C11" s="30">
        <v>2000000</v>
      </c>
    </row>
    <row r="12" spans="1:4">
      <c r="B12" s="30" t="s">
        <v>24</v>
      </c>
      <c r="C12" s="30">
        <v>500000</v>
      </c>
    </row>
    <row r="13" spans="1:4">
      <c r="B13" s="30" t="s">
        <v>25</v>
      </c>
      <c r="C13" s="30">
        <v>1500000</v>
      </c>
    </row>
    <row r="14" spans="1:4">
      <c r="B14" s="30" t="s">
        <v>26</v>
      </c>
      <c r="C14" s="30">
        <v>2000000</v>
      </c>
    </row>
    <row r="15" spans="1:4">
      <c r="B15" s="30" t="s">
        <v>27</v>
      </c>
      <c r="C15" s="30">
        <v>1000000</v>
      </c>
    </row>
    <row r="16" spans="1:4">
      <c r="C16" s="30">
        <f>SUM(C9:C15)</f>
        <v>13000000</v>
      </c>
    </row>
    <row r="17" spans="2:3">
      <c r="B17" s="31">
        <f>B8-C16</f>
        <v>132500000</v>
      </c>
      <c r="C17" s="32">
        <f>B17*0.785</f>
        <v>104012500</v>
      </c>
    </row>
  </sheetData>
  <pageMargins left="0.7" right="0.7" top="0.75" bottom="0.75" header="0.3" footer="0.3"/>
  <pageSetup paperSize="119" scale="1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6:J56"/>
  <sheetViews>
    <sheetView topLeftCell="A37" workbookViewId="0">
      <selection activeCell="I46" sqref="I46:I56"/>
    </sheetView>
  </sheetViews>
  <sheetFormatPr defaultRowHeight="15"/>
  <cols>
    <col min="4" max="4" width="12.44140625" bestFit="1" customWidth="1"/>
    <col min="9" max="9" width="12.44140625" bestFit="1" customWidth="1"/>
  </cols>
  <sheetData>
    <row r="6" spans="2:10">
      <c r="B6" s="29" t="s">
        <v>16</v>
      </c>
    </row>
    <row r="7" spans="2:10">
      <c r="B7">
        <v>1</v>
      </c>
      <c r="C7" t="s">
        <v>12</v>
      </c>
      <c r="D7" t="s">
        <v>13</v>
      </c>
      <c r="J7" t="s">
        <v>48</v>
      </c>
    </row>
    <row r="8" spans="2:10">
      <c r="B8">
        <v>2</v>
      </c>
      <c r="C8" t="s">
        <v>14</v>
      </c>
      <c r="D8" t="s">
        <v>15</v>
      </c>
      <c r="J8" t="s">
        <v>47</v>
      </c>
    </row>
    <row r="9" spans="2:10">
      <c r="J9" t="s">
        <v>46</v>
      </c>
    </row>
    <row r="10" spans="2:10">
      <c r="B10" s="29"/>
      <c r="J10" t="s">
        <v>50</v>
      </c>
    </row>
    <row r="11" spans="2:10">
      <c r="B11" t="s">
        <v>48</v>
      </c>
      <c r="D11" s="37" t="str">
        <f>G11&amp;A11&amp;" "&amp;B11&amp;C11</f>
        <v>2 1.5L HB R A/T DYNA 110 ET</v>
      </c>
      <c r="G11" t="s">
        <v>31</v>
      </c>
      <c r="J11" t="s">
        <v>49</v>
      </c>
    </row>
    <row r="12" spans="2:10">
      <c r="D12" s="37" t="str">
        <f>G12&amp;A12&amp;" "&amp;B12&amp;C12</f>
        <v xml:space="preserve"> </v>
      </c>
    </row>
    <row r="13" spans="2:10">
      <c r="B13" t="s">
        <v>47</v>
      </c>
      <c r="D13" s="37" t="str">
        <f>G13&amp;A13&amp;" "&amp;B13&amp;C13</f>
        <v>2 1.5L HB R M/T DYNA 110 FT</v>
      </c>
      <c r="G13" t="s">
        <v>32</v>
      </c>
    </row>
    <row r="14" spans="2:10">
      <c r="D14" s="37" t="str">
        <f>G14&amp;A14&amp;" "&amp;B14&amp;C14</f>
        <v xml:space="preserve"> </v>
      </c>
    </row>
    <row r="15" spans="2:10">
      <c r="B15" t="s">
        <v>46</v>
      </c>
      <c r="D15" s="37" t="str">
        <f>G15&amp;A15&amp;" "&amp;B15&amp;C15</f>
        <v>2 1.5L HB S A/T DYNA 110 ST</v>
      </c>
      <c r="G15" t="s">
        <v>29</v>
      </c>
    </row>
    <row r="17" spans="2:10">
      <c r="B17" t="s">
        <v>50</v>
      </c>
      <c r="D17" t="s">
        <v>51</v>
      </c>
      <c r="G17" t="s">
        <v>30</v>
      </c>
    </row>
    <row r="19" spans="2:10">
      <c r="D19" t="s">
        <v>52</v>
      </c>
    </row>
    <row r="21" spans="2:10">
      <c r="B21" t="s">
        <v>49</v>
      </c>
      <c r="D21" t="s">
        <v>53</v>
      </c>
      <c r="G21" t="s">
        <v>33</v>
      </c>
    </row>
    <row r="23" spans="2:10">
      <c r="D23" t="s">
        <v>54</v>
      </c>
      <c r="G23" t="s">
        <v>34</v>
      </c>
    </row>
    <row r="25" spans="2:10">
      <c r="D25" t="s">
        <v>55</v>
      </c>
    </row>
    <row r="26" spans="2:10">
      <c r="B26" t="s">
        <v>41</v>
      </c>
      <c r="D26">
        <v>106000000</v>
      </c>
      <c r="G26" t="s">
        <v>35</v>
      </c>
      <c r="I26" s="36" t="str">
        <f>L26&amp;F26&amp;" "&amp;G26&amp;H26</f>
        <v xml:space="preserve"> 103253 12249</v>
      </c>
      <c r="J26" t="str">
        <f>M26&amp;G26&amp;" "&amp;H26&amp;I26</f>
        <v>103253 12249  103253 12249</v>
      </c>
    </row>
    <row r="27" spans="2:10">
      <c r="I27" s="36"/>
    </row>
    <row r="28" spans="2:10">
      <c r="D28">
        <v>113000000</v>
      </c>
      <c r="I28" s="36"/>
    </row>
    <row r="29" spans="2:10">
      <c r="I29" s="36"/>
    </row>
    <row r="30" spans="2:10">
      <c r="B30" t="s">
        <v>42</v>
      </c>
      <c r="D30">
        <v>118000000</v>
      </c>
      <c r="I30" s="36" t="str">
        <f>L30&amp;F30&amp;" "&amp;G30&amp;H30</f>
        <v xml:space="preserve"> </v>
      </c>
      <c r="J30" t="str">
        <f>M30&amp;G30&amp;" "&amp;H30&amp;I30</f>
        <v xml:space="preserve">  </v>
      </c>
    </row>
    <row r="31" spans="2:10">
      <c r="I31" s="36"/>
    </row>
    <row r="32" spans="2:10">
      <c r="D32">
        <v>127000000</v>
      </c>
      <c r="I32" s="36"/>
    </row>
    <row r="33" spans="2:10">
      <c r="I33" s="36"/>
    </row>
    <row r="34" spans="2:10">
      <c r="B34" t="s">
        <v>43</v>
      </c>
      <c r="D34">
        <v>129000000</v>
      </c>
      <c r="G34" t="s">
        <v>36</v>
      </c>
      <c r="I34" s="36" t="str">
        <f>L34&amp;F34&amp;" "&amp;G34&amp;H34</f>
        <v xml:space="preserve"> 103253 12349</v>
      </c>
      <c r="J34" t="str">
        <f>M34&amp;G34&amp;" "&amp;H34&amp;I34</f>
        <v>103253 12349  103253 12349</v>
      </c>
    </row>
    <row r="35" spans="2:10">
      <c r="I35" s="36"/>
    </row>
    <row r="36" spans="2:10">
      <c r="B36" t="s">
        <v>44</v>
      </c>
      <c r="I36" s="36" t="str">
        <f>L36&amp;F36&amp;" "&amp;G36&amp;H36</f>
        <v xml:space="preserve"> </v>
      </c>
      <c r="J36" t="str">
        <f>M36&amp;G36&amp;" "&amp;H36&amp;I36</f>
        <v xml:space="preserve">  </v>
      </c>
    </row>
    <row r="37" spans="2:10">
      <c r="I37" s="36"/>
    </row>
    <row r="38" spans="2:10">
      <c r="B38" t="s">
        <v>45</v>
      </c>
      <c r="G38" t="s">
        <v>37</v>
      </c>
      <c r="I38" s="36" t="str">
        <f>L38&amp;F38&amp;" "&amp;G38&amp;H38</f>
        <v xml:space="preserve"> 103253 12449</v>
      </c>
      <c r="J38" t="str">
        <f>M38&amp;G38&amp;" "&amp;H38&amp;I38</f>
        <v>103253 12449  103253 12449</v>
      </c>
    </row>
    <row r="40" spans="2:10">
      <c r="G40" t="s">
        <v>38</v>
      </c>
    </row>
    <row r="42" spans="2:10">
      <c r="G42" t="s">
        <v>39</v>
      </c>
    </row>
    <row r="44" spans="2:10">
      <c r="G44" t="s">
        <v>40</v>
      </c>
    </row>
    <row r="46" spans="2:10" ht="16.5">
      <c r="C46" s="22" t="s">
        <v>56</v>
      </c>
      <c r="F46" s="37" t="str">
        <f t="shared" ref="F46:F56" si="0">I46&amp;C46&amp;" "&amp;D46&amp;E46</f>
        <v xml:space="preserve">101633 00230GALLARDO LP 550 – 2 COUPE </v>
      </c>
      <c r="I46" t="s">
        <v>62</v>
      </c>
    </row>
    <row r="47" spans="2:10" ht="16.5">
      <c r="C47" s="22"/>
      <c r="F47" s="37"/>
    </row>
    <row r="48" spans="2:10" ht="16.5">
      <c r="C48" s="22" t="s">
        <v>57</v>
      </c>
      <c r="F48" s="37" t="str">
        <f t="shared" si="0"/>
        <v xml:space="preserve">101633 00330GALLARDO LP 560 – 4 COUPE </v>
      </c>
      <c r="I48" t="s">
        <v>63</v>
      </c>
    </row>
    <row r="49" spans="3:9" ht="16.5">
      <c r="C49" s="22"/>
      <c r="F49" s="37"/>
    </row>
    <row r="50" spans="3:9" ht="16.5">
      <c r="C50" s="22" t="s">
        <v>58</v>
      </c>
      <c r="F50" s="37" t="str">
        <f t="shared" si="0"/>
        <v xml:space="preserve">101633 00430GALLARDO LP 560 – 4 SPIDER </v>
      </c>
      <c r="I50" t="s">
        <v>64</v>
      </c>
    </row>
    <row r="51" spans="3:9" ht="16.5">
      <c r="C51" s="22"/>
      <c r="F51" s="37"/>
    </row>
    <row r="52" spans="3:9" ht="16.5">
      <c r="C52" s="22" t="s">
        <v>59</v>
      </c>
      <c r="F52" s="37" t="str">
        <f t="shared" si="0"/>
        <v xml:space="preserve">101633 00530MURCIELAGO LP 640 COUPE </v>
      </c>
      <c r="I52" t="s">
        <v>65</v>
      </c>
    </row>
    <row r="53" spans="3:9" ht="16.5">
      <c r="C53" s="22"/>
      <c r="F53" s="37"/>
    </row>
    <row r="54" spans="3:9" ht="16.5">
      <c r="C54" s="22" t="s">
        <v>60</v>
      </c>
      <c r="F54" s="37" t="str">
        <f t="shared" si="0"/>
        <v xml:space="preserve">101633 00630MURCIELAGO LP 640 ROADSTER </v>
      </c>
      <c r="I54" t="s">
        <v>66</v>
      </c>
    </row>
    <row r="55" spans="3:9" ht="16.5">
      <c r="C55" s="22"/>
      <c r="F55" s="37"/>
    </row>
    <row r="56" spans="3:9" ht="16.5">
      <c r="C56" s="22" t="s">
        <v>61</v>
      </c>
      <c r="F56" s="37" t="str">
        <f t="shared" si="0"/>
        <v xml:space="preserve">101633 00730MURCIELAGO LP 670 – 4 SV </v>
      </c>
      <c r="I56" t="s">
        <v>67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M26"/>
  <sheetViews>
    <sheetView topLeftCell="G9" workbookViewId="0">
      <selection activeCell="J16" sqref="J16:L26"/>
    </sheetView>
  </sheetViews>
  <sheetFormatPr defaultRowHeight="15"/>
  <cols>
    <col min="2" max="2" width="13.5546875" bestFit="1" customWidth="1"/>
    <col min="4" max="4" width="9.77734375" bestFit="1" customWidth="1"/>
    <col min="5" max="5" width="5.21875" bestFit="1" customWidth="1"/>
    <col min="6" max="6" width="13.44140625" bestFit="1" customWidth="1"/>
    <col min="9" max="9" width="18.44140625" bestFit="1" customWidth="1"/>
    <col min="10" max="10" width="37.6640625" bestFit="1" customWidth="1"/>
    <col min="11" max="11" width="36.5546875" customWidth="1"/>
    <col min="12" max="12" width="13.44140625" bestFit="1" customWidth="1"/>
    <col min="13" max="13" width="11.5546875" bestFit="1" customWidth="1"/>
  </cols>
  <sheetData>
    <row r="2" spans="2:13" ht="16.5">
      <c r="B2" s="27" t="s">
        <v>117</v>
      </c>
      <c r="C2" s="22" t="s">
        <v>106</v>
      </c>
      <c r="D2" s="22" t="s">
        <v>128</v>
      </c>
      <c r="E2" s="28">
        <v>2011</v>
      </c>
      <c r="F2" s="45">
        <v>325000000</v>
      </c>
      <c r="I2" s="52" t="s">
        <v>139</v>
      </c>
      <c r="J2" t="s">
        <v>131</v>
      </c>
      <c r="K2" t="s">
        <v>142</v>
      </c>
      <c r="L2" s="52">
        <v>2011</v>
      </c>
      <c r="M2">
        <v>391500000</v>
      </c>
    </row>
    <row r="3" spans="2:13" ht="16.5">
      <c r="B3" s="27"/>
      <c r="C3" s="22"/>
      <c r="D3" s="22"/>
      <c r="E3" s="28"/>
      <c r="F3" s="45"/>
      <c r="I3" s="52"/>
      <c r="L3" s="52"/>
    </row>
    <row r="4" spans="2:13" ht="16.5">
      <c r="B4" s="27" t="s">
        <v>118</v>
      </c>
      <c r="C4" s="22" t="s">
        <v>106</v>
      </c>
      <c r="D4" s="22" t="s">
        <v>129</v>
      </c>
      <c r="E4" s="28">
        <v>2011</v>
      </c>
      <c r="F4" s="45">
        <v>325000000</v>
      </c>
      <c r="I4" s="52" t="s">
        <v>141</v>
      </c>
      <c r="J4" t="s">
        <v>131</v>
      </c>
      <c r="K4" t="s">
        <v>144</v>
      </c>
      <c r="L4" s="52">
        <v>2011</v>
      </c>
      <c r="M4">
        <v>575100000</v>
      </c>
    </row>
    <row r="5" spans="2:13" ht="16.5">
      <c r="B5" s="27"/>
      <c r="C5" s="22"/>
      <c r="D5" s="22"/>
      <c r="E5" s="28"/>
      <c r="F5" s="45"/>
      <c r="I5" s="52"/>
      <c r="L5" s="52"/>
    </row>
    <row r="6" spans="2:13" ht="16.5">
      <c r="B6" s="27" t="s">
        <v>119</v>
      </c>
      <c r="C6" s="22" t="s">
        <v>106</v>
      </c>
      <c r="D6" s="22" t="s">
        <v>125</v>
      </c>
      <c r="E6" s="28">
        <v>2011</v>
      </c>
      <c r="F6" s="45">
        <v>270000000</v>
      </c>
      <c r="I6" s="52" t="s">
        <v>143</v>
      </c>
      <c r="J6" t="s">
        <v>131</v>
      </c>
      <c r="K6" t="s">
        <v>140</v>
      </c>
      <c r="L6" s="52">
        <v>2011</v>
      </c>
      <c r="M6">
        <v>409500000</v>
      </c>
    </row>
    <row r="7" spans="2:13" ht="16.5">
      <c r="B7" s="27"/>
      <c r="C7" s="22"/>
      <c r="D7" s="22"/>
      <c r="E7" s="28"/>
      <c r="F7" s="45"/>
    </row>
    <row r="8" spans="2:13" ht="16.5">
      <c r="B8" s="27" t="s">
        <v>120</v>
      </c>
      <c r="C8" s="22" t="s">
        <v>106</v>
      </c>
      <c r="D8" s="22" t="s">
        <v>126</v>
      </c>
      <c r="E8" s="28">
        <v>2011</v>
      </c>
      <c r="F8" s="45">
        <v>275000000</v>
      </c>
    </row>
    <row r="9" spans="2:13" ht="16.5">
      <c r="B9" s="27"/>
      <c r="C9" s="22"/>
      <c r="D9" s="22"/>
      <c r="E9" s="28"/>
      <c r="F9" s="45"/>
    </row>
    <row r="10" spans="2:13" ht="16.5">
      <c r="B10" s="27" t="s">
        <v>121</v>
      </c>
      <c r="C10" s="22" t="s">
        <v>106</v>
      </c>
      <c r="D10" s="22" t="s">
        <v>127</v>
      </c>
      <c r="E10" s="28">
        <v>2011</v>
      </c>
      <c r="F10" s="45">
        <v>280000000</v>
      </c>
    </row>
    <row r="11" spans="2:13" ht="16.5">
      <c r="B11" s="27"/>
      <c r="C11" s="22"/>
      <c r="D11" s="22"/>
      <c r="E11" s="28"/>
      <c r="F11" s="45"/>
    </row>
    <row r="12" spans="2:13" ht="16.5">
      <c r="B12" s="27"/>
      <c r="C12" s="22"/>
      <c r="D12" s="22"/>
      <c r="E12" s="28"/>
      <c r="F12" s="45"/>
    </row>
    <row r="13" spans="2:13" ht="16.5">
      <c r="B13" s="27"/>
      <c r="C13" s="22"/>
      <c r="D13" s="22"/>
      <c r="E13" s="28"/>
      <c r="F13" s="45"/>
    </row>
    <row r="14" spans="2:13" ht="16.5">
      <c r="B14" s="27"/>
      <c r="C14" s="22"/>
      <c r="D14" s="22"/>
      <c r="E14" s="28"/>
      <c r="F14" s="45"/>
    </row>
    <row r="15" spans="2:13" ht="16.5">
      <c r="I15" s="27"/>
      <c r="J15" s="17"/>
      <c r="K15" s="21"/>
      <c r="L15" s="45"/>
    </row>
    <row r="16" spans="2:13" ht="16.5">
      <c r="I16" s="27" t="s">
        <v>177</v>
      </c>
      <c r="J16" s="17" t="s">
        <v>186</v>
      </c>
      <c r="K16" s="21">
        <v>2011</v>
      </c>
      <c r="L16" s="45">
        <v>211500000</v>
      </c>
    </row>
    <row r="17" spans="9:12" ht="16.5">
      <c r="I17" s="27"/>
      <c r="J17" s="17"/>
      <c r="K17" s="21"/>
      <c r="L17" s="45"/>
    </row>
    <row r="18" spans="9:12" ht="16.5">
      <c r="I18" s="27" t="s">
        <v>179</v>
      </c>
      <c r="J18" s="17" t="s">
        <v>188</v>
      </c>
      <c r="K18" s="21">
        <v>2011</v>
      </c>
      <c r="L18" s="45">
        <v>213300000</v>
      </c>
    </row>
    <row r="19" spans="9:12" ht="16.5">
      <c r="I19" s="27"/>
      <c r="J19" s="17"/>
      <c r="K19" s="21"/>
      <c r="L19" s="45"/>
    </row>
    <row r="20" spans="9:12" ht="16.5">
      <c r="I20" s="27" t="s">
        <v>196</v>
      </c>
      <c r="J20" s="17" t="s">
        <v>189</v>
      </c>
      <c r="K20" s="21">
        <v>2011</v>
      </c>
      <c r="L20" s="45">
        <v>224100000</v>
      </c>
    </row>
    <row r="21" spans="9:12" ht="16.5">
      <c r="I21" s="27"/>
      <c r="J21" s="17"/>
      <c r="K21" s="21"/>
      <c r="L21" s="45"/>
    </row>
    <row r="22" spans="9:12" ht="16.5">
      <c r="I22" s="27" t="s">
        <v>183</v>
      </c>
      <c r="J22" s="17" t="s">
        <v>180</v>
      </c>
      <c r="K22" s="21">
        <v>2011</v>
      </c>
      <c r="L22" s="45">
        <v>184500000</v>
      </c>
    </row>
    <row r="23" spans="9:12" ht="16.5">
      <c r="I23" s="27"/>
      <c r="J23" s="17"/>
      <c r="K23" s="21"/>
      <c r="L23" s="45"/>
    </row>
    <row r="24" spans="9:12" ht="16.5">
      <c r="I24" s="27" t="s">
        <v>185</v>
      </c>
      <c r="J24" s="17" t="s">
        <v>182</v>
      </c>
      <c r="K24" s="21">
        <v>2011</v>
      </c>
      <c r="L24" s="45">
        <v>205100000</v>
      </c>
    </row>
    <row r="25" spans="9:12" ht="16.5">
      <c r="I25" s="27"/>
      <c r="J25" s="17"/>
      <c r="K25" s="21"/>
      <c r="L25" s="45"/>
    </row>
    <row r="26" spans="9:12" ht="16.5">
      <c r="I26" s="27" t="s">
        <v>187</v>
      </c>
      <c r="J26" s="17" t="s">
        <v>184</v>
      </c>
      <c r="K26" s="21">
        <v>2011</v>
      </c>
      <c r="L26" s="45">
        <v>211000000</v>
      </c>
    </row>
  </sheetData>
  <sortState ref="I22:L22">
    <sortCondition ref="J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NOVEMBER</vt:lpstr>
      <vt:lpstr>Sheet1</vt:lpstr>
      <vt:lpstr>Sheet2</vt:lpstr>
      <vt:lpstr>Sheet3</vt:lpstr>
      <vt:lpstr>NOVEMBER!Print_Area</vt:lpstr>
      <vt:lpstr>Print_Area_MI</vt:lpstr>
      <vt:lpstr>NOVEMBER!Print_Titles</vt:lpstr>
      <vt:lpstr>Print_Titles_MI</vt:lpstr>
    </vt:vector>
  </TitlesOfParts>
  <Company>DDN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RAMADAN.SE</dc:creator>
  <cp:lastModifiedBy>Inventarisasi</cp:lastModifiedBy>
  <cp:lastPrinted>2011-12-23T08:35:55Z</cp:lastPrinted>
  <dcterms:created xsi:type="dcterms:W3CDTF">2004-09-29T07:47:51Z</dcterms:created>
  <dcterms:modified xsi:type="dcterms:W3CDTF">2012-01-18T01:35:47Z</dcterms:modified>
</cp:coreProperties>
</file>